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EDE3D4B8-FFE4-40A6-BBB1-3EA57F1E1C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0" i="13"/>
  <c r="K9" i="13"/>
  <c r="K8" i="13"/>
  <c r="I10" i="13"/>
  <c r="G10" i="13"/>
  <c r="G9" i="13"/>
  <c r="G8" i="13"/>
  <c r="E10" i="13"/>
  <c r="Q14" i="12"/>
  <c r="O14" i="12"/>
  <c r="M14" i="12"/>
  <c r="K14" i="12"/>
  <c r="I14" i="12"/>
  <c r="G14" i="12"/>
  <c r="E14" i="12"/>
  <c r="C14" i="12"/>
  <c r="U9" i="11"/>
  <c r="U10" i="11"/>
  <c r="U11" i="11"/>
  <c r="U12" i="11"/>
  <c r="U34" i="11" s="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8" i="11"/>
  <c r="S34" i="11"/>
  <c r="Q34" i="11"/>
  <c r="O34" i="11"/>
  <c r="M34" i="11"/>
  <c r="K34" i="11"/>
  <c r="I34" i="11"/>
  <c r="G34" i="11"/>
  <c r="E34" i="11"/>
  <c r="C34" i="11"/>
  <c r="Q23" i="10"/>
  <c r="O23" i="10"/>
  <c r="M23" i="10"/>
  <c r="I23" i="10"/>
  <c r="G23" i="10"/>
  <c r="E23" i="10"/>
  <c r="Q35" i="9"/>
  <c r="O35" i="9"/>
  <c r="M35" i="9"/>
  <c r="I35" i="9"/>
  <c r="G35" i="9"/>
  <c r="E35" i="9"/>
  <c r="S10" i="7"/>
  <c r="Q10" i="7"/>
  <c r="O10" i="7"/>
  <c r="M10" i="7"/>
  <c r="K10" i="7"/>
  <c r="I10" i="7"/>
  <c r="S10" i="6"/>
  <c r="Q10" i="6"/>
  <c r="O10" i="6"/>
  <c r="M10" i="6"/>
  <c r="K10" i="6"/>
  <c r="Y30" i="1"/>
  <c r="W30" i="1"/>
  <c r="U30" i="1"/>
  <c r="O30" i="1"/>
  <c r="K30" i="1"/>
  <c r="G30" i="1"/>
  <c r="E30" i="1"/>
</calcChain>
</file>

<file path=xl/sharedStrings.xml><?xml version="1.0" encoding="utf-8"?>
<sst xmlns="http://schemas.openxmlformats.org/spreadsheetml/2006/main" count="527" uniqueCount="128">
  <si>
    <t>صندوق سرمایه‌گذاری تضمین اصل سرمایه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</si>
  <si>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</si>
  <si>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</si>
  <si>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</si>
  <si>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</si>
  <si>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</si>
  <si>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</si>
  <si>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</si>
  <si>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</si>
  <si>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</si>
  <si>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</si>
  <si>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</si>
  <si>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</si>
  <si>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</si>
  <si>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</si>
  <si>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سینا</t>
  </si>
  <si>
    <t>پالایش نفت اصفهان</t>
  </si>
  <si>
    <t>س.ص.بازنشستگی کارکنان بانکها</t>
  </si>
  <si>
    <t>سرمایه گذاری تامین اجتماعی</t>
  </si>
  <si>
    <t>سرمایه گذاری سیمان تامین</t>
  </si>
  <si>
    <t>سرمایه‌ گذاری‌ البرز(هلدینگ‌</t>
  </si>
  <si>
    <t>سرمایه‌گذاری‌غدیر(هلدینگ‌</t>
  </si>
  <si>
    <t>سیمان آبیک</t>
  </si>
  <si>
    <t>سیمان فارس و خوزستان</t>
  </si>
  <si>
    <t>سیمان‌ صوفیان‌</t>
  </si>
  <si>
    <t>سیمان‌هگمتان‌</t>
  </si>
  <si>
    <t>فجر انرژی خلیج فارس</t>
  </si>
  <si>
    <t>گسترش نفت و گاز پارسیان</t>
  </si>
  <si>
    <t>ملی‌ صنایع‌ مس‌ ایران‌</t>
  </si>
  <si>
    <t>نفت سپاهان</t>
  </si>
  <si>
    <t>کارخانجات‌داروپخش‌</t>
  </si>
  <si>
    <t>بانک خاورمیانه</t>
  </si>
  <si>
    <t>نفت ایرانول</t>
  </si>
  <si>
    <t>سرمایه‌گذاری صنایع پتروشیمی‌</t>
  </si>
  <si>
    <t>گروه توسعه مالی مهر آیندگان</t>
  </si>
  <si>
    <t>سیمان خوزستان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</si>
  <si>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</si>
  <si>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</si>
  <si>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</si>
  <si>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</si>
  <si>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</si>
  <si>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</si>
  <si>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</si>
  <si>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</si>
  <si>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</si>
  <si>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اسنادخزانه-م2بودجه99-011019</t>
  </si>
  <si>
    <t>بله</t>
  </si>
  <si>
    <t>1399/06/19</t>
  </si>
  <si>
    <t>1401/10/19</t>
  </si>
  <si>
    <t>9.77%</t>
  </si>
  <si>
    <t>اسنادخزانه-م3بودجه99-011110</t>
  </si>
  <si>
    <t>1399/06/22</t>
  </si>
  <si>
    <t>1401/11/10</t>
  </si>
  <si>
    <t>11.62%</t>
  </si>
  <si>
    <t>اسنادخزانه-م4بودجه99-011215</t>
  </si>
  <si>
    <t>1399/07/23</t>
  </si>
  <si>
    <t>1401/12/15</t>
  </si>
  <si>
    <t>11.17%</t>
  </si>
  <si>
    <t>گام بانک اقتصاد نوین0205</t>
  </si>
  <si>
    <t>1401/04/01</t>
  </si>
  <si>
    <t>1402/05/31</t>
  </si>
  <si>
    <t>18.64%</t>
  </si>
  <si>
    <t>اسنادخزانه-م9بودجه99-020316</t>
  </si>
  <si>
    <t>1399/10/15</t>
  </si>
  <si>
    <t>1402/03/16</t>
  </si>
  <si>
    <t>3.57%</t>
  </si>
  <si>
    <t>گام بانک صادرات ایران0207</t>
  </si>
  <si>
    <t>1402/07/30</t>
  </si>
  <si>
    <t>8.02%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</si>
  <si>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</si>
  <si>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</si>
  <si>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</si>
  <si>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</si>
  <si>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</si>
  <si>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1.40%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</si>
  <si>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</si>
  <si>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</si>
  <si>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</si>
  <si>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</si>
  <si>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</si>
  <si>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</si>
  <si>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</si>
  <si>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</si>
  <si>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</si>
  <si>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</si>
  <si>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</si>
  <si>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</si>
  <si>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</si>
  <si>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</si>
  <si>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</si>
  <si>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</si>
  <si>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</si>
  <si>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</si>
  <si>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</si>
  <si>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</si>
  <si>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</si>
  <si>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</si>
  <si>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</si>
  <si>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</si>
  <si>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</si>
  <si>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</si>
  <si>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</si>
  <si>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</si>
  <si>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</si>
  <si>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</si>
  <si>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گروه توسعه ملی</t>
  </si>
  <si>
    <t>داروسازی‌ ابوریحان‌</t>
  </si>
  <si>
    <t>ح . کارخانجات‌داروپخش</t>
  </si>
  <si>
    <t>ح . داروسازی‌ ابوریحان‌</t>
  </si>
  <si>
    <t>صندوق پالایشی یکم-سهام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</si>
  <si>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</si>
  <si>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</si>
  <si>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</si>
  <si>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</si>
  <si>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</si>
  <si>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</si>
  <si>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</si>
  <si>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</si>
  <si>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</si>
  <si>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</si>
  <si>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</si>
  <si>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</si>
  <si>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</si>
  <si>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</si>
  <si>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</si>
  <si>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سایر درآمدها 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</si>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</sst>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210515</xdr:colOff>
      <xdr:row>36</xdr:row>
      <xdr:rowOff>124799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04665A-3E76-3FE4-90C4-D4E1ACF16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770285" y="0"/>
          <a:ext cx="6916115" cy="6982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BE57-8BCF-48D5-B8B7-0FB77401AB7B}">
  <dimension ref="A1"/>
  <sheetViews>
    <sheetView rightToLeft="1" tabSelected="1" workbookViewId="0"/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5"/>
  <sheetViews>
    <sheetView rightToLeft="1" topLeftCell="A19" workbookViewId="0">
      <selection activeCell="I37" sqref="I37:I38"/>
    </sheetView>
  </sheetViews>
  <sheetFormatPr defaultRowHeight="21.75"/>
  <cols>
    <col min="1" max="1" width="27.57031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>
      <c r="A6" s="10" t="s">
        <v>3</v>
      </c>
      <c r="C6" s="12" t="s">
        <v>93</v>
      </c>
      <c r="D6" s="12" t="s">
        <v>93</v>
      </c>
      <c r="E6" s="12" t="s">
        <v>93</v>
      </c>
      <c r="F6" s="12" t="s">
        <v>93</v>
      </c>
      <c r="G6" s="12" t="s">
        <v>93</v>
      </c>
      <c r="H6" s="12" t="s">
        <v>93</v>
      </c>
      <c r="I6" s="12" t="s">
        <v>93</v>
      </c>
      <c r="J6" s="12" t="s">
        <v>93</v>
      </c>
      <c r="K6" s="12" t="s">
        <v>93</v>
      </c>
      <c r="M6" s="12" t="s">
        <v>94</v>
      </c>
      <c r="N6" s="12" t="s">
        <v>94</v>
      </c>
      <c r="O6" s="12" t="s">
        <v>94</v>
      </c>
      <c r="P6" s="12" t="s">
        <v>94</v>
      </c>
      <c r="Q6" s="12" t="s">
        <v>94</v>
      </c>
      <c r="R6" s="12" t="s">
        <v>94</v>
      </c>
      <c r="S6" s="12" t="s">
        <v>94</v>
      </c>
      <c r="T6" s="12" t="s">
        <v>94</v>
      </c>
      <c r="U6" s="12" t="s">
        <v>94</v>
      </c>
    </row>
    <row r="7" spans="1:21" ht="22.5">
      <c r="A7" s="12" t="s">
        <v>3</v>
      </c>
      <c r="C7" s="13" t="s">
        <v>110</v>
      </c>
      <c r="E7" s="13" t="s">
        <v>111</v>
      </c>
      <c r="G7" s="13" t="s">
        <v>112</v>
      </c>
      <c r="I7" s="13" t="s">
        <v>81</v>
      </c>
      <c r="K7" s="13" t="s">
        <v>113</v>
      </c>
      <c r="M7" s="13" t="s">
        <v>110</v>
      </c>
      <c r="O7" s="13" t="s">
        <v>111</v>
      </c>
      <c r="Q7" s="13" t="s">
        <v>112</v>
      </c>
      <c r="S7" s="13" t="s">
        <v>81</v>
      </c>
      <c r="U7" s="13" t="s">
        <v>113</v>
      </c>
    </row>
    <row r="8" spans="1:21">
      <c r="A8" s="2" t="s">
        <v>18</v>
      </c>
      <c r="C8" s="4">
        <v>0</v>
      </c>
      <c r="E8" s="4">
        <v>11332575577</v>
      </c>
      <c r="G8" s="4">
        <v>800357306</v>
      </c>
      <c r="I8" s="4">
        <v>12132932883</v>
      </c>
      <c r="K8" s="6">
        <f>I8/$I$34</f>
        <v>0.16781967840817083</v>
      </c>
      <c r="M8" s="4">
        <v>0</v>
      </c>
      <c r="O8" s="4">
        <v>23720116658</v>
      </c>
      <c r="Q8" s="4">
        <v>931630726</v>
      </c>
      <c r="S8" s="4">
        <v>24651747384</v>
      </c>
      <c r="U8" s="6">
        <f>S8/$S$34</f>
        <v>0.13160054428148293</v>
      </c>
    </row>
    <row r="9" spans="1:21">
      <c r="A9" s="2" t="s">
        <v>33</v>
      </c>
      <c r="C9" s="4">
        <v>0</v>
      </c>
      <c r="E9" s="4">
        <v>786652210</v>
      </c>
      <c r="G9" s="4">
        <v>3517115476</v>
      </c>
      <c r="I9" s="4">
        <v>4303767686</v>
      </c>
      <c r="K9" s="6">
        <f t="shared" ref="K9:K33" si="0">I9/$I$34</f>
        <v>5.9528633016670211E-2</v>
      </c>
      <c r="M9" s="4">
        <v>0</v>
      </c>
      <c r="O9" s="4">
        <v>786652210</v>
      </c>
      <c r="Q9" s="4">
        <v>3517115476</v>
      </c>
      <c r="S9" s="4">
        <v>4303767686</v>
      </c>
      <c r="U9" s="6">
        <f t="shared" ref="U9:U33" si="1">S9/$S$34</f>
        <v>2.2975173366666133E-2</v>
      </c>
    </row>
    <row r="10" spans="1:21">
      <c r="A10" s="2" t="s">
        <v>28</v>
      </c>
      <c r="C10" s="4">
        <v>0</v>
      </c>
      <c r="E10" s="4">
        <v>5798709200</v>
      </c>
      <c r="G10" s="4">
        <v>6204811188</v>
      </c>
      <c r="I10" s="4">
        <v>12003520388</v>
      </c>
      <c r="K10" s="6">
        <f t="shared" si="0"/>
        <v>0.16602967730107421</v>
      </c>
      <c r="M10" s="4">
        <v>0</v>
      </c>
      <c r="O10" s="4">
        <v>19113626088</v>
      </c>
      <c r="Q10" s="4">
        <v>12040535337</v>
      </c>
      <c r="S10" s="4">
        <v>31154161425</v>
      </c>
      <c r="U10" s="6">
        <f t="shared" si="1"/>
        <v>0.16631294067308944</v>
      </c>
    </row>
    <row r="11" spans="1:21">
      <c r="A11" s="2" t="s">
        <v>15</v>
      </c>
      <c r="C11" s="4">
        <v>0</v>
      </c>
      <c r="E11" s="4">
        <v>412329132</v>
      </c>
      <c r="G11" s="4">
        <v>2072191848</v>
      </c>
      <c r="I11" s="4">
        <v>2484520980</v>
      </c>
      <c r="K11" s="6">
        <f t="shared" si="0"/>
        <v>3.4365269789480415E-2</v>
      </c>
      <c r="M11" s="4">
        <v>0</v>
      </c>
      <c r="O11" s="4">
        <v>1567193288</v>
      </c>
      <c r="Q11" s="4">
        <v>2072191848</v>
      </c>
      <c r="S11" s="4">
        <v>3639385136</v>
      </c>
      <c r="U11" s="6">
        <f t="shared" si="1"/>
        <v>1.9428442831537121E-2</v>
      </c>
    </row>
    <row r="12" spans="1:21">
      <c r="A12" s="2" t="s">
        <v>105</v>
      </c>
      <c r="C12" s="4">
        <v>0</v>
      </c>
      <c r="E12" s="4">
        <v>0</v>
      </c>
      <c r="G12" s="4">
        <v>0</v>
      </c>
      <c r="I12" s="4">
        <v>0</v>
      </c>
      <c r="K12" s="6">
        <f t="shared" si="0"/>
        <v>0</v>
      </c>
      <c r="M12" s="4">
        <v>0</v>
      </c>
      <c r="O12" s="4">
        <v>0</v>
      </c>
      <c r="Q12" s="4">
        <v>1790563255</v>
      </c>
      <c r="S12" s="4">
        <v>1790563255</v>
      </c>
      <c r="U12" s="6">
        <f t="shared" si="1"/>
        <v>9.5587178976758135E-3</v>
      </c>
    </row>
    <row r="13" spans="1:21">
      <c r="A13" s="2" t="s">
        <v>106</v>
      </c>
      <c r="C13" s="4">
        <v>0</v>
      </c>
      <c r="E13" s="4">
        <v>0</v>
      </c>
      <c r="G13" s="4">
        <v>0</v>
      </c>
      <c r="I13" s="4">
        <v>0</v>
      </c>
      <c r="K13" s="6">
        <f t="shared" si="0"/>
        <v>0</v>
      </c>
      <c r="M13" s="4">
        <v>0</v>
      </c>
      <c r="O13" s="4">
        <v>0</v>
      </c>
      <c r="Q13" s="4">
        <v>1958420769</v>
      </c>
      <c r="S13" s="4">
        <v>1958420769</v>
      </c>
      <c r="U13" s="6">
        <f t="shared" si="1"/>
        <v>1.0454806108383102E-2</v>
      </c>
    </row>
    <row r="14" spans="1:21">
      <c r="A14" s="2" t="s">
        <v>107</v>
      </c>
      <c r="C14" s="4">
        <v>0</v>
      </c>
      <c r="E14" s="4">
        <v>0</v>
      </c>
      <c r="G14" s="4">
        <v>0</v>
      </c>
      <c r="I14" s="4">
        <v>0</v>
      </c>
      <c r="K14" s="6">
        <f t="shared" si="0"/>
        <v>0</v>
      </c>
      <c r="M14" s="4">
        <v>0</v>
      </c>
      <c r="O14" s="4">
        <v>0</v>
      </c>
      <c r="Q14" s="4">
        <v>0</v>
      </c>
      <c r="S14" s="4">
        <v>0</v>
      </c>
      <c r="U14" s="6">
        <f t="shared" si="1"/>
        <v>0</v>
      </c>
    </row>
    <row r="15" spans="1:21">
      <c r="A15" s="2" t="s">
        <v>29</v>
      </c>
      <c r="C15" s="4">
        <v>0</v>
      </c>
      <c r="E15" s="4">
        <v>4202338062</v>
      </c>
      <c r="G15" s="4">
        <v>0</v>
      </c>
      <c r="I15" s="4">
        <v>4202338062</v>
      </c>
      <c r="K15" s="6">
        <f t="shared" si="0"/>
        <v>5.8125683948634752E-2</v>
      </c>
      <c r="M15" s="4">
        <v>0</v>
      </c>
      <c r="O15" s="4">
        <v>10559257470</v>
      </c>
      <c r="Q15" s="4">
        <v>968043329</v>
      </c>
      <c r="S15" s="4">
        <v>11527300799</v>
      </c>
      <c r="U15" s="6">
        <f t="shared" si="1"/>
        <v>6.1537181750830693E-2</v>
      </c>
    </row>
    <row r="16" spans="1:21">
      <c r="A16" s="2" t="s">
        <v>21</v>
      </c>
      <c r="C16" s="4">
        <v>0</v>
      </c>
      <c r="E16" s="4">
        <v>7019718372</v>
      </c>
      <c r="G16" s="4">
        <v>0</v>
      </c>
      <c r="I16" s="4">
        <v>7019718372</v>
      </c>
      <c r="K16" s="6">
        <f t="shared" si="0"/>
        <v>9.7094980336995276E-2</v>
      </c>
      <c r="M16" s="4">
        <v>0</v>
      </c>
      <c r="O16" s="4">
        <v>18421308245</v>
      </c>
      <c r="Q16" s="4">
        <v>2879246924</v>
      </c>
      <c r="S16" s="4">
        <v>21300555169</v>
      </c>
      <c r="U16" s="6">
        <f t="shared" si="1"/>
        <v>0.11371058651840332</v>
      </c>
    </row>
    <row r="17" spans="1:21">
      <c r="A17" s="2" t="s">
        <v>26</v>
      </c>
      <c r="C17" s="4">
        <v>0</v>
      </c>
      <c r="E17" s="4">
        <v>3199850409</v>
      </c>
      <c r="G17" s="4">
        <v>0</v>
      </c>
      <c r="I17" s="4">
        <v>3199850409</v>
      </c>
      <c r="K17" s="6">
        <f t="shared" si="0"/>
        <v>4.4259526675948714E-2</v>
      </c>
      <c r="M17" s="4">
        <v>0</v>
      </c>
      <c r="O17" s="4">
        <v>11739226829</v>
      </c>
      <c r="Q17" s="4">
        <v>2391287356</v>
      </c>
      <c r="S17" s="4">
        <v>14130514185</v>
      </c>
      <c r="U17" s="6">
        <f t="shared" si="1"/>
        <v>7.5434139769343961E-2</v>
      </c>
    </row>
    <row r="18" spans="1:21">
      <c r="A18" s="2" t="s">
        <v>108</v>
      </c>
      <c r="C18" s="4">
        <v>0</v>
      </c>
      <c r="E18" s="4">
        <v>0</v>
      </c>
      <c r="G18" s="4">
        <v>0</v>
      </c>
      <c r="I18" s="4">
        <v>0</v>
      </c>
      <c r="K18" s="6">
        <f t="shared" si="0"/>
        <v>0</v>
      </c>
      <c r="M18" s="4">
        <v>0</v>
      </c>
      <c r="O18" s="4">
        <v>0</v>
      </c>
      <c r="Q18" s="4">
        <v>2346380971</v>
      </c>
      <c r="S18" s="4">
        <v>2346380971</v>
      </c>
      <c r="U18" s="6">
        <f t="shared" si="1"/>
        <v>1.2525887437729004E-2</v>
      </c>
    </row>
    <row r="19" spans="1:21">
      <c r="A19" s="2" t="s">
        <v>27</v>
      </c>
      <c r="C19" s="4">
        <v>0</v>
      </c>
      <c r="E19" s="4">
        <v>2317351467</v>
      </c>
      <c r="G19" s="4">
        <v>0</v>
      </c>
      <c r="I19" s="4">
        <v>2317351467</v>
      </c>
      <c r="K19" s="6">
        <f t="shared" si="0"/>
        <v>3.2053023098441782E-2</v>
      </c>
      <c r="M19" s="4">
        <v>0</v>
      </c>
      <c r="O19" s="4">
        <v>17342418121</v>
      </c>
      <c r="Q19" s="4">
        <v>2647758498</v>
      </c>
      <c r="S19" s="4">
        <v>19990176619</v>
      </c>
      <c r="U19" s="6">
        <f t="shared" si="1"/>
        <v>0.10671527995012714</v>
      </c>
    </row>
    <row r="20" spans="1:21">
      <c r="A20" s="2" t="s">
        <v>109</v>
      </c>
      <c r="C20" s="4">
        <v>0</v>
      </c>
      <c r="E20" s="4">
        <v>0</v>
      </c>
      <c r="G20" s="4">
        <v>0</v>
      </c>
      <c r="I20" s="4">
        <v>0</v>
      </c>
      <c r="K20" s="6">
        <f t="shared" si="0"/>
        <v>0</v>
      </c>
      <c r="M20" s="4">
        <v>0</v>
      </c>
      <c r="O20" s="4">
        <v>0</v>
      </c>
      <c r="Q20" s="4">
        <v>-51463978</v>
      </c>
      <c r="S20" s="4">
        <v>-51463978</v>
      </c>
      <c r="U20" s="6">
        <f t="shared" si="1"/>
        <v>-2.7473458210455364E-4</v>
      </c>
    </row>
    <row r="21" spans="1:21">
      <c r="A21" s="2" t="s">
        <v>23</v>
      </c>
      <c r="C21" s="4">
        <v>0</v>
      </c>
      <c r="E21" s="4">
        <v>621142759</v>
      </c>
      <c r="G21" s="4">
        <v>0</v>
      </c>
      <c r="I21" s="4">
        <v>621142759</v>
      </c>
      <c r="K21" s="6">
        <f t="shared" si="0"/>
        <v>8.5914905378731057E-3</v>
      </c>
      <c r="M21" s="4">
        <v>0</v>
      </c>
      <c r="O21" s="4">
        <v>1068380135</v>
      </c>
      <c r="Q21" s="4">
        <v>0</v>
      </c>
      <c r="S21" s="4">
        <v>1068380135</v>
      </c>
      <c r="U21" s="6">
        <f t="shared" si="1"/>
        <v>5.7034256061206856E-3</v>
      </c>
    </row>
    <row r="22" spans="1:21">
      <c r="A22" s="2" t="s">
        <v>22</v>
      </c>
      <c r="C22" s="4">
        <v>0</v>
      </c>
      <c r="E22" s="4">
        <v>1794521685</v>
      </c>
      <c r="G22" s="4">
        <v>0</v>
      </c>
      <c r="I22" s="4">
        <v>1794521685</v>
      </c>
      <c r="K22" s="6">
        <f t="shared" si="0"/>
        <v>2.4821372950570936E-2</v>
      </c>
      <c r="M22" s="4">
        <v>0</v>
      </c>
      <c r="O22" s="4">
        <v>3755282906</v>
      </c>
      <c r="Q22" s="4">
        <v>0</v>
      </c>
      <c r="S22" s="4">
        <v>3755282906</v>
      </c>
      <c r="U22" s="6">
        <f t="shared" si="1"/>
        <v>2.0047149869842625E-2</v>
      </c>
    </row>
    <row r="23" spans="1:21">
      <c r="A23" s="2" t="s">
        <v>20</v>
      </c>
      <c r="C23" s="4">
        <v>0</v>
      </c>
      <c r="E23" s="4">
        <v>1677459375</v>
      </c>
      <c r="G23" s="4">
        <v>0</v>
      </c>
      <c r="I23" s="4">
        <v>1677459375</v>
      </c>
      <c r="K23" s="6">
        <f t="shared" si="0"/>
        <v>2.3202196498565367E-2</v>
      </c>
      <c r="M23" s="4">
        <v>0</v>
      </c>
      <c r="O23" s="4">
        <v>5155119813</v>
      </c>
      <c r="Q23" s="4">
        <v>0</v>
      </c>
      <c r="S23" s="4">
        <v>5155119813</v>
      </c>
      <c r="U23" s="6">
        <f t="shared" si="1"/>
        <v>2.7520019682960764E-2</v>
      </c>
    </row>
    <row r="24" spans="1:21">
      <c r="A24" s="2" t="s">
        <v>16</v>
      </c>
      <c r="C24" s="4">
        <v>0</v>
      </c>
      <c r="E24" s="4">
        <v>298215000</v>
      </c>
      <c r="G24" s="4">
        <v>0</v>
      </c>
      <c r="I24" s="4">
        <v>298215000</v>
      </c>
      <c r="K24" s="6">
        <f t="shared" si="0"/>
        <v>4.1248349330782882E-3</v>
      </c>
      <c r="M24" s="4">
        <v>0</v>
      </c>
      <c r="O24" s="4">
        <v>8309423122</v>
      </c>
      <c r="Q24" s="4">
        <v>0</v>
      </c>
      <c r="S24" s="4">
        <v>8309423122</v>
      </c>
      <c r="U24" s="6">
        <f t="shared" si="1"/>
        <v>4.4358908457340501E-2</v>
      </c>
    </row>
    <row r="25" spans="1:21">
      <c r="A25" s="2" t="s">
        <v>17</v>
      </c>
      <c r="C25" s="4">
        <v>0</v>
      </c>
      <c r="E25" s="4">
        <v>3359866297</v>
      </c>
      <c r="G25" s="4">
        <v>0</v>
      </c>
      <c r="I25" s="4">
        <v>3359866297</v>
      </c>
      <c r="K25" s="6">
        <f t="shared" si="0"/>
        <v>4.6472826223825058E-2</v>
      </c>
      <c r="M25" s="4">
        <v>0</v>
      </c>
      <c r="O25" s="4">
        <v>3841251771</v>
      </c>
      <c r="Q25" s="4">
        <v>0</v>
      </c>
      <c r="S25" s="4">
        <v>3841251771</v>
      </c>
      <c r="U25" s="6">
        <f t="shared" si="1"/>
        <v>2.0506084859278885E-2</v>
      </c>
    </row>
    <row r="26" spans="1:21">
      <c r="A26" s="2" t="s">
        <v>24</v>
      </c>
      <c r="C26" s="4">
        <v>0</v>
      </c>
      <c r="E26" s="4">
        <v>1262443500</v>
      </c>
      <c r="G26" s="4">
        <v>0</v>
      </c>
      <c r="I26" s="4">
        <v>1262443500</v>
      </c>
      <c r="K26" s="6">
        <f t="shared" si="0"/>
        <v>1.7461801216698086E-2</v>
      </c>
      <c r="M26" s="4">
        <v>0</v>
      </c>
      <c r="O26" s="4">
        <v>2073948345</v>
      </c>
      <c r="Q26" s="4">
        <v>0</v>
      </c>
      <c r="S26" s="4">
        <v>2073948345</v>
      </c>
      <c r="U26" s="6">
        <f t="shared" si="1"/>
        <v>1.1071536908204135E-2</v>
      </c>
    </row>
    <row r="27" spans="1:21">
      <c r="A27" s="2" t="s">
        <v>25</v>
      </c>
      <c r="C27" s="4">
        <v>0</v>
      </c>
      <c r="E27" s="4">
        <v>2934435600</v>
      </c>
      <c r="G27" s="4">
        <v>0</v>
      </c>
      <c r="I27" s="4">
        <v>2934435600</v>
      </c>
      <c r="K27" s="6">
        <f t="shared" si="0"/>
        <v>4.0588375741490351E-2</v>
      </c>
      <c r="M27" s="4">
        <v>0</v>
      </c>
      <c r="O27" s="4">
        <v>7187834821</v>
      </c>
      <c r="Q27" s="4">
        <v>0</v>
      </c>
      <c r="S27" s="4">
        <v>7187834821</v>
      </c>
      <c r="U27" s="6">
        <f t="shared" si="1"/>
        <v>3.8371437120231826E-2</v>
      </c>
    </row>
    <row r="28" spans="1:21">
      <c r="A28" s="2" t="s">
        <v>34</v>
      </c>
      <c r="C28" s="4">
        <v>0</v>
      </c>
      <c r="E28" s="4">
        <v>2672646961</v>
      </c>
      <c r="G28" s="4">
        <v>0</v>
      </c>
      <c r="I28" s="4">
        <v>2672646961</v>
      </c>
      <c r="K28" s="6">
        <f t="shared" si="0"/>
        <v>3.6967381079148681E-2</v>
      </c>
      <c r="M28" s="4">
        <v>0</v>
      </c>
      <c r="O28" s="4">
        <v>2672646961</v>
      </c>
      <c r="Q28" s="4">
        <v>0</v>
      </c>
      <c r="S28" s="4">
        <v>2672646961</v>
      </c>
      <c r="U28" s="6">
        <f t="shared" si="1"/>
        <v>1.426762124652199E-2</v>
      </c>
    </row>
    <row r="29" spans="1:21">
      <c r="A29" s="2" t="s">
        <v>35</v>
      </c>
      <c r="C29" s="4">
        <v>0</v>
      </c>
      <c r="E29" s="4">
        <v>2926722074</v>
      </c>
      <c r="G29" s="4">
        <v>0</v>
      </c>
      <c r="I29" s="4">
        <v>2926722074</v>
      </c>
      <c r="K29" s="6">
        <f t="shared" si="0"/>
        <v>4.0481684188409493E-2</v>
      </c>
      <c r="M29" s="4">
        <v>0</v>
      </c>
      <c r="O29" s="4">
        <v>2926722074</v>
      </c>
      <c r="Q29" s="4">
        <v>0</v>
      </c>
      <c r="S29" s="4">
        <v>2926722074</v>
      </c>
      <c r="U29" s="6">
        <f t="shared" si="1"/>
        <v>1.5623972284780678E-2</v>
      </c>
    </row>
    <row r="30" spans="1:21">
      <c r="A30" s="2" t="s">
        <v>31</v>
      </c>
      <c r="C30" s="4">
        <v>0</v>
      </c>
      <c r="E30" s="4">
        <v>2007649713</v>
      </c>
      <c r="G30" s="4">
        <v>0</v>
      </c>
      <c r="I30" s="4">
        <v>2007649713</v>
      </c>
      <c r="K30" s="6">
        <f t="shared" si="0"/>
        <v>2.7769306270868328E-2</v>
      </c>
      <c r="M30" s="4">
        <v>0</v>
      </c>
      <c r="O30" s="4">
        <v>2007649713</v>
      </c>
      <c r="Q30" s="4">
        <v>0</v>
      </c>
      <c r="S30" s="4">
        <v>2007649713</v>
      </c>
      <c r="U30" s="6">
        <f t="shared" si="1"/>
        <v>1.0717609216166346E-2</v>
      </c>
    </row>
    <row r="31" spans="1:21">
      <c r="A31" s="2" t="s">
        <v>19</v>
      </c>
      <c r="C31" s="4">
        <v>0</v>
      </c>
      <c r="E31" s="4">
        <v>3511779840</v>
      </c>
      <c r="G31" s="4">
        <v>0</v>
      </c>
      <c r="I31" s="4">
        <v>3511779840</v>
      </c>
      <c r="K31" s="6">
        <f t="shared" si="0"/>
        <v>4.8574056171929919E-2</v>
      </c>
      <c r="M31" s="4">
        <v>0</v>
      </c>
      <c r="O31" s="4">
        <v>8615564412</v>
      </c>
      <c r="Q31" s="4">
        <v>0</v>
      </c>
      <c r="S31" s="4">
        <v>8615564412</v>
      </c>
      <c r="U31" s="6">
        <f t="shared" si="1"/>
        <v>4.5993208848443164E-2</v>
      </c>
    </row>
    <row r="32" spans="1:21">
      <c r="A32" s="2" t="s">
        <v>30</v>
      </c>
      <c r="C32" s="4">
        <v>0</v>
      </c>
      <c r="E32" s="4">
        <v>1497055661</v>
      </c>
      <c r="G32" s="4">
        <v>0</v>
      </c>
      <c r="I32" s="4">
        <v>1497055661</v>
      </c>
      <c r="K32" s="6">
        <f t="shared" si="0"/>
        <v>2.0706897665293184E-2</v>
      </c>
      <c r="M32" s="4">
        <v>0</v>
      </c>
      <c r="O32" s="4">
        <v>2897700340</v>
      </c>
      <c r="Q32" s="4">
        <v>0</v>
      </c>
      <c r="S32" s="4">
        <v>2897700340</v>
      </c>
      <c r="U32" s="6">
        <f t="shared" si="1"/>
        <v>1.5469043064920536E-2</v>
      </c>
    </row>
    <row r="33" spans="1:21">
      <c r="A33" s="2" t="s">
        <v>32</v>
      </c>
      <c r="C33" s="4">
        <v>0</v>
      </c>
      <c r="E33" s="4">
        <v>69499813</v>
      </c>
      <c r="G33" s="4">
        <v>0</v>
      </c>
      <c r="I33" s="4">
        <v>69499813</v>
      </c>
      <c r="K33" s="6">
        <f t="shared" si="0"/>
        <v>9.6130394683301818E-4</v>
      </c>
      <c r="M33" s="4">
        <v>0</v>
      </c>
      <c r="O33" s="4">
        <v>69499813</v>
      </c>
      <c r="Q33" s="4">
        <v>0</v>
      </c>
      <c r="S33" s="4">
        <v>69499813</v>
      </c>
      <c r="U33" s="6">
        <f t="shared" si="1"/>
        <v>3.7101683202374336E-4</v>
      </c>
    </row>
    <row r="34" spans="1:21" ht="22.5" thickBot="1">
      <c r="C34" s="5">
        <f>SUM(C8:C33)</f>
        <v>0</v>
      </c>
      <c r="E34" s="5">
        <f>SUM(E8:E33)</f>
        <v>59702962707</v>
      </c>
      <c r="G34" s="5">
        <f>SUM(G8:G33)</f>
        <v>12594475818</v>
      </c>
      <c r="I34" s="5">
        <f>SUM(I8:I33)</f>
        <v>72297438525</v>
      </c>
      <c r="K34" s="7">
        <f>SUM(K8:K33)</f>
        <v>1</v>
      </c>
      <c r="M34" s="5">
        <f>SUM(M8:M33)</f>
        <v>0</v>
      </c>
      <c r="O34" s="5">
        <f>SUM(O8:O33)</f>
        <v>153830823135</v>
      </c>
      <c r="Q34" s="5">
        <f>SUM(Q8:Q33)</f>
        <v>33491710511</v>
      </c>
      <c r="S34" s="5">
        <f>SUM(S8:S33)</f>
        <v>187322533646</v>
      </c>
      <c r="U34" s="7">
        <f>SUM(U8:U33)</f>
        <v>0.99999999999999989</v>
      </c>
    </row>
    <row r="35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M17" sqref="M17"/>
    </sheetView>
  </sheetViews>
  <sheetFormatPr defaultRowHeight="21.75"/>
  <cols>
    <col min="1" max="1" width="28.28515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95</v>
      </c>
      <c r="C6" s="12" t="s">
        <v>93</v>
      </c>
      <c r="D6" s="12" t="s">
        <v>93</v>
      </c>
      <c r="E6" s="12" t="s">
        <v>93</v>
      </c>
      <c r="F6" s="12" t="s">
        <v>93</v>
      </c>
      <c r="G6" s="12" t="s">
        <v>93</v>
      </c>
      <c r="H6" s="12" t="s">
        <v>93</v>
      </c>
      <c r="I6" s="12" t="s">
        <v>93</v>
      </c>
      <c r="K6" s="12" t="s">
        <v>94</v>
      </c>
      <c r="L6" s="12" t="s">
        <v>94</v>
      </c>
      <c r="M6" s="12" t="s">
        <v>94</v>
      </c>
      <c r="N6" s="12" t="s">
        <v>94</v>
      </c>
      <c r="O6" s="12" t="s">
        <v>94</v>
      </c>
      <c r="P6" s="12" t="s">
        <v>94</v>
      </c>
      <c r="Q6" s="12" t="s">
        <v>94</v>
      </c>
    </row>
    <row r="7" spans="1:17" ht="22.5">
      <c r="A7" s="12" t="s">
        <v>95</v>
      </c>
      <c r="C7" s="13" t="s">
        <v>114</v>
      </c>
      <c r="E7" s="13" t="s">
        <v>111</v>
      </c>
      <c r="G7" s="13" t="s">
        <v>112</v>
      </c>
      <c r="I7" s="13" t="s">
        <v>115</v>
      </c>
      <c r="K7" s="13" t="s">
        <v>114</v>
      </c>
      <c r="M7" s="13" t="s">
        <v>111</v>
      </c>
      <c r="O7" s="13" t="s">
        <v>112</v>
      </c>
      <c r="Q7" s="13" t="s">
        <v>115</v>
      </c>
    </row>
    <row r="8" spans="1:17">
      <c r="A8" s="2" t="s">
        <v>45</v>
      </c>
      <c r="C8" s="4">
        <v>0</v>
      </c>
      <c r="E8" s="4">
        <v>2863368920</v>
      </c>
      <c r="G8" s="4">
        <v>2709997044</v>
      </c>
      <c r="I8" s="4">
        <v>5573365964</v>
      </c>
      <c r="K8" s="4">
        <v>0</v>
      </c>
      <c r="M8" s="4">
        <v>7633239051</v>
      </c>
      <c r="O8" s="4">
        <v>2709997044</v>
      </c>
      <c r="Q8" s="4">
        <v>10343236095</v>
      </c>
    </row>
    <row r="9" spans="1:17">
      <c r="A9" s="2" t="s">
        <v>54</v>
      </c>
      <c r="C9" s="4">
        <v>0</v>
      </c>
      <c r="E9" s="4">
        <v>2574380309</v>
      </c>
      <c r="G9" s="4">
        <v>0</v>
      </c>
      <c r="I9" s="4">
        <v>2574380309</v>
      </c>
      <c r="K9" s="4">
        <v>0</v>
      </c>
      <c r="M9" s="4">
        <v>6089784602</v>
      </c>
      <c r="O9" s="4">
        <v>369737598</v>
      </c>
      <c r="Q9" s="4">
        <v>6459522200</v>
      </c>
    </row>
    <row r="10" spans="1:17">
      <c r="A10" s="2" t="s">
        <v>62</v>
      </c>
      <c r="C10" s="4">
        <v>0</v>
      </c>
      <c r="E10" s="4">
        <v>164357158</v>
      </c>
      <c r="G10" s="4">
        <v>0</v>
      </c>
      <c r="I10" s="4">
        <v>164357158</v>
      </c>
      <c r="K10" s="4">
        <v>0</v>
      </c>
      <c r="M10" s="4">
        <v>164357158</v>
      </c>
      <c r="O10" s="4">
        <v>0</v>
      </c>
      <c r="Q10" s="4">
        <v>164357158</v>
      </c>
    </row>
    <row r="11" spans="1:17">
      <c r="A11" s="2" t="s">
        <v>58</v>
      </c>
      <c r="C11" s="4">
        <v>0</v>
      </c>
      <c r="E11" s="4">
        <v>9141207506</v>
      </c>
      <c r="G11" s="4">
        <v>0</v>
      </c>
      <c r="I11" s="4">
        <v>9141207506</v>
      </c>
      <c r="K11" s="4">
        <v>0</v>
      </c>
      <c r="M11" s="4">
        <v>13674617949</v>
      </c>
      <c r="O11" s="4">
        <v>0</v>
      </c>
      <c r="Q11" s="4">
        <v>13674617949</v>
      </c>
    </row>
    <row r="12" spans="1:17">
      <c r="A12" s="2" t="s">
        <v>66</v>
      </c>
      <c r="C12" s="4">
        <v>0</v>
      </c>
      <c r="E12" s="4">
        <v>2336022040</v>
      </c>
      <c r="G12" s="4">
        <v>0</v>
      </c>
      <c r="I12" s="4">
        <v>2336022040</v>
      </c>
      <c r="K12" s="4">
        <v>0</v>
      </c>
      <c r="M12" s="4">
        <v>2336022040</v>
      </c>
      <c r="O12" s="4">
        <v>0</v>
      </c>
      <c r="Q12" s="4">
        <v>2336022040</v>
      </c>
    </row>
    <row r="13" spans="1:17">
      <c r="A13" s="2" t="s">
        <v>50</v>
      </c>
      <c r="C13" s="4">
        <v>0</v>
      </c>
      <c r="E13" s="4">
        <v>4268226244</v>
      </c>
      <c r="G13" s="4">
        <v>0</v>
      </c>
      <c r="I13" s="4">
        <v>4268226244</v>
      </c>
      <c r="K13" s="4">
        <v>0</v>
      </c>
      <c r="M13" s="4">
        <v>8123889725</v>
      </c>
      <c r="O13" s="4">
        <v>0</v>
      </c>
      <c r="Q13" s="4">
        <v>8123889725</v>
      </c>
    </row>
    <row r="14" spans="1:17" ht="22.5" thickBot="1">
      <c r="C14" s="5">
        <f>SUM(C8:C13)</f>
        <v>0</v>
      </c>
      <c r="E14" s="5">
        <f>SUM(E8:E13)</f>
        <v>21347562177</v>
      </c>
      <c r="G14" s="5">
        <f>SUM(G8:G13)</f>
        <v>2709997044</v>
      </c>
      <c r="I14" s="5">
        <f>SUM(I8:I13)</f>
        <v>24057559221</v>
      </c>
      <c r="K14" s="5">
        <f>SUM(K8:K13)</f>
        <v>0</v>
      </c>
      <c r="M14" s="5">
        <f>SUM(M8:M13)</f>
        <v>38021910525</v>
      </c>
      <c r="O14" s="5">
        <f>SUM(O8:O13)</f>
        <v>3079734642</v>
      </c>
      <c r="Q14" s="5">
        <f>SUM(Q8:Q13)</f>
        <v>41101645167</v>
      </c>
    </row>
    <row r="15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21" sqref="G21"/>
    </sheetView>
  </sheetViews>
  <sheetFormatPr defaultRowHeight="21.75"/>
  <cols>
    <col min="1" max="1" width="18.7109375" style="2" bestFit="1" customWidth="1"/>
    <col min="2" max="2" width="1" style="2" customWidth="1"/>
    <col min="3" max="3" width="27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>
      <c r="A6" s="12" t="s">
        <v>116</v>
      </c>
      <c r="B6" s="12" t="s">
        <v>116</v>
      </c>
      <c r="C6" s="12" t="s">
        <v>116</v>
      </c>
      <c r="E6" s="12" t="s">
        <v>93</v>
      </c>
      <c r="F6" s="12" t="s">
        <v>93</v>
      </c>
      <c r="G6" s="12" t="s">
        <v>93</v>
      </c>
      <c r="I6" s="12" t="s">
        <v>94</v>
      </c>
      <c r="J6" s="12" t="s">
        <v>94</v>
      </c>
      <c r="K6" s="12" t="s">
        <v>94</v>
      </c>
    </row>
    <row r="7" spans="1:11" ht="22.5">
      <c r="A7" s="13" t="s">
        <v>117</v>
      </c>
      <c r="C7" s="13" t="s">
        <v>78</v>
      </c>
      <c r="E7" s="13" t="s">
        <v>118</v>
      </c>
      <c r="G7" s="13" t="s">
        <v>119</v>
      </c>
      <c r="I7" s="13" t="s">
        <v>118</v>
      </c>
      <c r="K7" s="13" t="s">
        <v>119</v>
      </c>
    </row>
    <row r="8" spans="1:11">
      <c r="A8" s="2" t="s">
        <v>84</v>
      </c>
      <c r="C8" s="2" t="s">
        <v>85</v>
      </c>
      <c r="E8" s="4">
        <v>70207</v>
      </c>
      <c r="G8" s="6">
        <f>E8/$E$10</f>
        <v>0.32757414008697111</v>
      </c>
      <c r="I8" s="4">
        <v>5048658</v>
      </c>
      <c r="K8" s="6">
        <f>I8/$I$10</f>
        <v>0.97224663113653109</v>
      </c>
    </row>
    <row r="9" spans="1:11">
      <c r="A9" s="2" t="s">
        <v>88</v>
      </c>
      <c r="C9" s="2" t="s">
        <v>89</v>
      </c>
      <c r="E9" s="4">
        <v>144117</v>
      </c>
      <c r="G9" s="6">
        <f>E9/$E$10</f>
        <v>0.67242585991302883</v>
      </c>
      <c r="I9" s="4">
        <v>144117</v>
      </c>
      <c r="K9" s="6">
        <f>I9/$I$10</f>
        <v>2.7753368863468953E-2</v>
      </c>
    </row>
    <row r="10" spans="1:11" ht="22.5" thickBot="1">
      <c r="E10" s="5">
        <f>SUM(E8:E9)</f>
        <v>214324</v>
      </c>
      <c r="G10" s="9">
        <f>SUM(G8:G9)</f>
        <v>1</v>
      </c>
      <c r="I10" s="5">
        <f>SUM(I8:I9)</f>
        <v>5192775</v>
      </c>
      <c r="K10" s="9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13" sqref="O13"/>
    </sheetView>
  </sheetViews>
  <sheetFormatPr defaultRowHeight="21.75"/>
  <cols>
    <col min="1" max="1" width="34.14062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>
      <c r="A2" s="10" t="s">
        <v>0</v>
      </c>
      <c r="B2" s="10"/>
      <c r="C2" s="10"/>
      <c r="D2" s="10"/>
      <c r="E2" s="10"/>
    </row>
    <row r="3" spans="1:5" ht="22.5">
      <c r="A3" s="10" t="s">
        <v>91</v>
      </c>
      <c r="B3" s="10"/>
      <c r="C3" s="10"/>
      <c r="D3" s="10"/>
      <c r="E3" s="10"/>
    </row>
    <row r="4" spans="1:5" ht="22.5">
      <c r="A4" s="10" t="s">
        <v>2</v>
      </c>
      <c r="B4" s="10"/>
      <c r="C4" s="10"/>
      <c r="D4" s="10"/>
      <c r="E4" s="10"/>
    </row>
    <row r="5" spans="1:5" ht="22.5">
      <c r="E5" s="1" t="s">
        <v>126</v>
      </c>
    </row>
    <row r="6" spans="1:5" ht="22.5">
      <c r="A6" s="10" t="s">
        <v>120</v>
      </c>
      <c r="C6" s="12" t="s">
        <v>93</v>
      </c>
      <c r="E6" s="12" t="s">
        <v>127</v>
      </c>
    </row>
    <row r="7" spans="1:5" ht="22.5">
      <c r="A7" s="12" t="s">
        <v>120</v>
      </c>
      <c r="C7" s="13" t="s">
        <v>81</v>
      </c>
      <c r="E7" s="13" t="s">
        <v>81</v>
      </c>
    </row>
    <row r="8" spans="1:5">
      <c r="A8" s="2" t="s">
        <v>125</v>
      </c>
      <c r="C8" s="4">
        <v>0</v>
      </c>
      <c r="E8" s="4">
        <v>52461978</v>
      </c>
    </row>
    <row r="9" spans="1:5" ht="23.25" thickBot="1">
      <c r="A9" s="3" t="s">
        <v>100</v>
      </c>
      <c r="C9" s="5">
        <v>0</v>
      </c>
      <c r="E9" s="5">
        <v>52461978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2"/>
  <sheetViews>
    <sheetView rightToLeft="1" topLeftCell="B16" workbookViewId="0">
      <selection activeCell="G27" sqref="G27:G28"/>
    </sheetView>
  </sheetViews>
  <sheetFormatPr defaultRowHeight="21.75"/>
  <cols>
    <col min="1" max="1" width="27.57031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710937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29.7109375" style="2" customWidth="1"/>
    <col min="26" max="26" width="1" style="2" customWidth="1"/>
    <col min="27" max="27" width="12.42578125" style="2" bestFit="1" customWidth="1"/>
    <col min="28" max="16384" width="9.140625" style="2"/>
  </cols>
  <sheetData>
    <row r="2" spans="1:28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8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8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spans="1:28" ht="22.5">
      <c r="A6" s="10" t="s">
        <v>3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8" ht="22.5">
      <c r="A7" s="10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8" ht="22.5">
      <c r="A8" s="12" t="s">
        <v>3</v>
      </c>
      <c r="C8" s="12" t="s">
        <v>7</v>
      </c>
      <c r="E8" s="12" t="s">
        <v>8</v>
      </c>
      <c r="G8" s="12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8">
      <c r="A9" s="2" t="s">
        <v>15</v>
      </c>
      <c r="C9" s="4">
        <v>10753095</v>
      </c>
      <c r="E9" s="4">
        <v>20950223771</v>
      </c>
      <c r="G9" s="4">
        <v>22105087927.263</v>
      </c>
      <c r="I9" s="4">
        <v>0</v>
      </c>
      <c r="K9" s="4">
        <v>0</v>
      </c>
      <c r="M9" s="4">
        <v>-6669142</v>
      </c>
      <c r="O9" s="4">
        <v>15065661844</v>
      </c>
      <c r="Q9" s="4">
        <v>4083953</v>
      </c>
      <c r="S9" s="4">
        <v>2346</v>
      </c>
      <c r="U9" s="4">
        <v>7956753775</v>
      </c>
      <c r="W9" s="4">
        <v>9523947063.2588997</v>
      </c>
      <c r="Y9" s="6">
        <v>3.7966915870510098E-3</v>
      </c>
      <c r="AA9" s="4"/>
      <c r="AB9" s="4"/>
    </row>
    <row r="10" spans="1:28">
      <c r="A10" s="2" t="s">
        <v>16</v>
      </c>
      <c r="C10" s="4">
        <v>7500000</v>
      </c>
      <c r="E10" s="4">
        <v>45220169378</v>
      </c>
      <c r="G10" s="4">
        <v>53231377500</v>
      </c>
      <c r="I10" s="4">
        <v>0</v>
      </c>
      <c r="K10" s="4">
        <v>0</v>
      </c>
      <c r="M10" s="4">
        <v>0</v>
      </c>
      <c r="O10" s="4">
        <v>0</v>
      </c>
      <c r="Q10" s="4">
        <v>7500000</v>
      </c>
      <c r="S10" s="4">
        <v>7180</v>
      </c>
      <c r="U10" s="4">
        <v>45220169378</v>
      </c>
      <c r="W10" s="4">
        <v>53529592500</v>
      </c>
      <c r="Y10" s="6">
        <v>2.133940394178082E-2</v>
      </c>
      <c r="AA10" s="4"/>
      <c r="AB10" s="4"/>
    </row>
    <row r="11" spans="1:28">
      <c r="A11" s="2" t="s">
        <v>17</v>
      </c>
      <c r="C11" s="4">
        <v>10000000</v>
      </c>
      <c r="E11" s="4">
        <v>25771475026</v>
      </c>
      <c r="G11" s="4">
        <v>26252860500</v>
      </c>
      <c r="I11" s="4">
        <v>5000000</v>
      </c>
      <c r="K11" s="4">
        <v>13374965453</v>
      </c>
      <c r="M11" s="4">
        <v>0</v>
      </c>
      <c r="O11" s="4">
        <v>0</v>
      </c>
      <c r="Q11" s="4">
        <v>15000000</v>
      </c>
      <c r="S11" s="4">
        <v>2883</v>
      </c>
      <c r="U11" s="4">
        <v>39146440479</v>
      </c>
      <c r="W11" s="4">
        <v>42987692250</v>
      </c>
      <c r="Y11" s="6">
        <v>1.7136908513691953E-2</v>
      </c>
      <c r="AA11" s="4"/>
      <c r="AB11" s="4"/>
    </row>
    <row r="12" spans="1:28">
      <c r="A12" s="2" t="s">
        <v>18</v>
      </c>
      <c r="C12" s="4">
        <v>173007941</v>
      </c>
      <c r="E12" s="4">
        <v>132246414213</v>
      </c>
      <c r="G12" s="4">
        <v>144633955294.633</v>
      </c>
      <c r="I12" s="4">
        <v>0</v>
      </c>
      <c r="K12" s="4">
        <v>0</v>
      </c>
      <c r="M12" s="4">
        <v>-5000000</v>
      </c>
      <c r="O12" s="4">
        <v>4622332570</v>
      </c>
      <c r="Q12" s="4">
        <v>168007941</v>
      </c>
      <c r="S12" s="4">
        <v>911</v>
      </c>
      <c r="U12" s="4">
        <v>128424438949</v>
      </c>
      <c r="W12" s="4">
        <v>152144555607.207</v>
      </c>
      <c r="Y12" s="6">
        <v>6.0651949286647834E-2</v>
      </c>
      <c r="AA12" s="4"/>
      <c r="AB12" s="4"/>
    </row>
    <row r="13" spans="1:28">
      <c r="A13" s="2" t="s">
        <v>19</v>
      </c>
      <c r="C13" s="4">
        <v>5520000</v>
      </c>
      <c r="E13" s="4">
        <v>45268307508</v>
      </c>
      <c r="G13" s="4">
        <v>50372092080</v>
      </c>
      <c r="I13" s="4">
        <v>0</v>
      </c>
      <c r="K13" s="4">
        <v>0</v>
      </c>
      <c r="M13" s="4">
        <v>0</v>
      </c>
      <c r="O13" s="4">
        <v>0</v>
      </c>
      <c r="Q13" s="4">
        <v>5520000</v>
      </c>
      <c r="S13" s="4">
        <v>9820</v>
      </c>
      <c r="U13" s="4">
        <v>45268307508</v>
      </c>
      <c r="W13" s="4">
        <v>53883871920</v>
      </c>
      <c r="Y13" s="6">
        <v>2.1480636319958179E-2</v>
      </c>
      <c r="AA13" s="4"/>
      <c r="AB13" s="4"/>
    </row>
    <row r="14" spans="1:28">
      <c r="A14" s="2" t="s">
        <v>20</v>
      </c>
      <c r="C14" s="4">
        <v>4500000</v>
      </c>
      <c r="E14" s="4">
        <v>17618068662</v>
      </c>
      <c r="G14" s="4">
        <v>21095729100</v>
      </c>
      <c r="I14" s="4">
        <v>0</v>
      </c>
      <c r="K14" s="4">
        <v>0</v>
      </c>
      <c r="M14" s="4">
        <v>0</v>
      </c>
      <c r="O14" s="4">
        <v>0</v>
      </c>
      <c r="Q14" s="4">
        <v>4500000</v>
      </c>
      <c r="S14" s="4">
        <v>5091</v>
      </c>
      <c r="U14" s="4">
        <v>17618068662</v>
      </c>
      <c r="W14" s="4">
        <v>22773188475</v>
      </c>
      <c r="Y14" s="6">
        <v>9.0784600669308758E-3</v>
      </c>
      <c r="AA14" s="4"/>
      <c r="AB14" s="4"/>
    </row>
    <row r="15" spans="1:28">
      <c r="A15" s="2" t="s">
        <v>21</v>
      </c>
      <c r="C15" s="4">
        <v>4129670</v>
      </c>
      <c r="E15" s="4">
        <v>54156832589</v>
      </c>
      <c r="G15" s="4">
        <v>65558422462.095001</v>
      </c>
      <c r="I15" s="4">
        <v>0</v>
      </c>
      <c r="K15" s="4">
        <v>0</v>
      </c>
      <c r="M15" s="4">
        <v>0</v>
      </c>
      <c r="O15" s="4">
        <v>0</v>
      </c>
      <c r="Q15" s="4">
        <v>4129670</v>
      </c>
      <c r="S15" s="4">
        <v>17680</v>
      </c>
      <c r="U15" s="4">
        <v>54156832589</v>
      </c>
      <c r="W15" s="4">
        <v>72578140834.679993</v>
      </c>
      <c r="Y15" s="6">
        <v>2.8933047913912175E-2</v>
      </c>
      <c r="AA15" s="4"/>
      <c r="AB15" s="4"/>
    </row>
    <row r="16" spans="1:28">
      <c r="A16" s="2" t="s">
        <v>22</v>
      </c>
      <c r="C16" s="4">
        <v>1805263</v>
      </c>
      <c r="E16" s="4">
        <v>20147745940</v>
      </c>
      <c r="G16" s="4">
        <v>22108507161.048</v>
      </c>
      <c r="I16" s="4">
        <v>0</v>
      </c>
      <c r="K16" s="4">
        <v>0</v>
      </c>
      <c r="M16" s="4">
        <v>0</v>
      </c>
      <c r="O16" s="4">
        <v>0</v>
      </c>
      <c r="Q16" s="4">
        <v>1805263</v>
      </c>
      <c r="S16" s="4">
        <v>13320</v>
      </c>
      <c r="U16" s="4">
        <v>20147745940</v>
      </c>
      <c r="W16" s="4">
        <v>23903028846.198002</v>
      </c>
      <c r="Y16" s="6">
        <v>9.5288673826735802E-3</v>
      </c>
      <c r="AA16" s="4"/>
      <c r="AB16" s="4"/>
    </row>
    <row r="17" spans="1:28">
      <c r="A17" s="2" t="s">
        <v>23</v>
      </c>
      <c r="C17" s="4">
        <v>538673</v>
      </c>
      <c r="E17" s="4">
        <v>9180475387</v>
      </c>
      <c r="G17" s="4">
        <v>9627712763.7870007</v>
      </c>
      <c r="I17" s="4">
        <v>0</v>
      </c>
      <c r="K17" s="4">
        <v>0</v>
      </c>
      <c r="M17" s="4">
        <v>0</v>
      </c>
      <c r="O17" s="4">
        <v>0</v>
      </c>
      <c r="Q17" s="4">
        <v>538673</v>
      </c>
      <c r="S17" s="4">
        <v>19140</v>
      </c>
      <c r="U17" s="4">
        <v>9180475387</v>
      </c>
      <c r="W17" s="4">
        <v>10248855522.740999</v>
      </c>
      <c r="Y17" s="6">
        <v>4.0856740678666924E-3</v>
      </c>
      <c r="AA17" s="4"/>
      <c r="AB17" s="4"/>
    </row>
    <row r="18" spans="1:28">
      <c r="A18" s="2" t="s">
        <v>24</v>
      </c>
      <c r="C18" s="4">
        <v>1000000</v>
      </c>
      <c r="E18" s="4">
        <v>18085385655</v>
      </c>
      <c r="G18" s="4">
        <v>18896890500</v>
      </c>
      <c r="I18" s="4">
        <v>0</v>
      </c>
      <c r="K18" s="4">
        <v>0</v>
      </c>
      <c r="M18" s="4">
        <v>0</v>
      </c>
      <c r="O18" s="4">
        <v>0</v>
      </c>
      <c r="Q18" s="4">
        <v>1000000</v>
      </c>
      <c r="S18" s="4">
        <v>20280</v>
      </c>
      <c r="U18" s="4">
        <v>18085385655</v>
      </c>
      <c r="W18" s="4">
        <v>20159334000</v>
      </c>
      <c r="Y18" s="6">
        <v>8.0364551892166212E-3</v>
      </c>
      <c r="AA18" s="4"/>
      <c r="AB18" s="4"/>
    </row>
    <row r="19" spans="1:28">
      <c r="A19" s="2" t="s">
        <v>25</v>
      </c>
      <c r="C19" s="4">
        <v>800000</v>
      </c>
      <c r="E19" s="4">
        <v>22474617179</v>
      </c>
      <c r="G19" s="4">
        <v>26728016400</v>
      </c>
      <c r="I19" s="4">
        <v>0</v>
      </c>
      <c r="K19" s="4">
        <v>0</v>
      </c>
      <c r="M19" s="4">
        <v>0</v>
      </c>
      <c r="O19" s="4">
        <v>0</v>
      </c>
      <c r="Q19" s="4">
        <v>800000</v>
      </c>
      <c r="S19" s="4">
        <v>37300</v>
      </c>
      <c r="U19" s="4">
        <v>22474617179</v>
      </c>
      <c r="W19" s="4">
        <v>29662452000</v>
      </c>
      <c r="Y19" s="6">
        <v>1.1824843335612623E-2</v>
      </c>
      <c r="AA19" s="4"/>
      <c r="AB19" s="4"/>
    </row>
    <row r="20" spans="1:28">
      <c r="A20" s="2" t="s">
        <v>26</v>
      </c>
      <c r="C20" s="4">
        <v>2438639</v>
      </c>
      <c r="E20" s="4">
        <v>33567746011</v>
      </c>
      <c r="G20" s="4">
        <v>42107122431.391502</v>
      </c>
      <c r="I20" s="4">
        <v>0</v>
      </c>
      <c r="K20" s="4">
        <v>0</v>
      </c>
      <c r="M20" s="4">
        <v>0</v>
      </c>
      <c r="O20" s="4">
        <v>0</v>
      </c>
      <c r="Q20" s="4">
        <v>2438639</v>
      </c>
      <c r="S20" s="4">
        <v>18690</v>
      </c>
      <c r="U20" s="4">
        <v>33567746011</v>
      </c>
      <c r="W20" s="4">
        <v>45306972840.685501</v>
      </c>
      <c r="Y20" s="6">
        <v>1.8061482437526137E-2</v>
      </c>
      <c r="AA20" s="4"/>
      <c r="AB20" s="4"/>
    </row>
    <row r="21" spans="1:28">
      <c r="A21" s="2" t="s">
        <v>27</v>
      </c>
      <c r="C21" s="4">
        <v>2285512</v>
      </c>
      <c r="E21" s="4">
        <v>68399586182</v>
      </c>
      <c r="G21" s="4">
        <v>83424652836.192001</v>
      </c>
      <c r="I21" s="4">
        <v>0</v>
      </c>
      <c r="K21" s="4">
        <v>0</v>
      </c>
      <c r="M21" s="4">
        <v>0</v>
      </c>
      <c r="O21" s="4">
        <v>0</v>
      </c>
      <c r="Q21" s="4">
        <v>2285512</v>
      </c>
      <c r="S21" s="4">
        <v>37740</v>
      </c>
      <c r="U21" s="4">
        <v>68399586182</v>
      </c>
      <c r="W21" s="4">
        <v>85742004303.863998</v>
      </c>
      <c r="Y21" s="6">
        <v>3.4180780745118947E-2</v>
      </c>
      <c r="AA21" s="4"/>
      <c r="AB21" s="4"/>
    </row>
    <row r="22" spans="1:28">
      <c r="A22" s="2" t="s">
        <v>28</v>
      </c>
      <c r="C22" s="4">
        <v>12441009</v>
      </c>
      <c r="E22" s="4">
        <v>60763323240</v>
      </c>
      <c r="G22" s="4">
        <v>74078240128.735504</v>
      </c>
      <c r="I22" s="4">
        <v>0</v>
      </c>
      <c r="K22" s="4">
        <v>0</v>
      </c>
      <c r="M22" s="4">
        <v>-3000000</v>
      </c>
      <c r="O22" s="4">
        <v>20857157291</v>
      </c>
      <c r="Q22" s="4">
        <v>9441009</v>
      </c>
      <c r="S22" s="4">
        <v>6950</v>
      </c>
      <c r="U22" s="4">
        <v>46110977137</v>
      </c>
      <c r="W22" s="4">
        <v>65224603225.327499</v>
      </c>
      <c r="Y22" s="6">
        <v>2.6001583239544438E-2</v>
      </c>
      <c r="AA22" s="4"/>
      <c r="AB22" s="4"/>
    </row>
    <row r="23" spans="1:28">
      <c r="A23" s="2" t="s">
        <v>29</v>
      </c>
      <c r="C23" s="4">
        <v>10923751</v>
      </c>
      <c r="E23" s="4">
        <v>31474981902</v>
      </c>
      <c r="G23" s="4">
        <v>37831901310.520203</v>
      </c>
      <c r="I23" s="4">
        <v>0</v>
      </c>
      <c r="K23" s="4">
        <v>0</v>
      </c>
      <c r="M23" s="4">
        <v>0</v>
      </c>
      <c r="O23" s="4">
        <v>0</v>
      </c>
      <c r="Q23" s="4">
        <v>10923751</v>
      </c>
      <c r="S23" s="4">
        <v>3871</v>
      </c>
      <c r="U23" s="4">
        <v>31474981902</v>
      </c>
      <c r="W23" s="4">
        <v>42034239372.280098</v>
      </c>
      <c r="Y23" s="6">
        <v>1.6756817518283788E-2</v>
      </c>
      <c r="AA23" s="4"/>
      <c r="AB23" s="4"/>
    </row>
    <row r="24" spans="1:28">
      <c r="A24" s="2" t="s">
        <v>30</v>
      </c>
      <c r="C24" s="4">
        <v>900000</v>
      </c>
      <c r="E24" s="4">
        <v>12287423821</v>
      </c>
      <c r="G24" s="4">
        <v>13688068500</v>
      </c>
      <c r="I24" s="4">
        <v>202338</v>
      </c>
      <c r="K24" s="4">
        <v>3114386623</v>
      </c>
      <c r="M24" s="4">
        <v>0</v>
      </c>
      <c r="O24" s="4">
        <v>0</v>
      </c>
      <c r="Q24" s="4">
        <v>1102338</v>
      </c>
      <c r="S24" s="4">
        <v>16700</v>
      </c>
      <c r="U24" s="4">
        <v>15401810444</v>
      </c>
      <c r="W24" s="4">
        <v>18299510784.630001</v>
      </c>
      <c r="Y24" s="6">
        <v>7.2950425051375853E-3</v>
      </c>
      <c r="AA24" s="4"/>
      <c r="AB24" s="4"/>
    </row>
    <row r="25" spans="1:28">
      <c r="A25" s="2" t="s">
        <v>31</v>
      </c>
      <c r="C25" s="4">
        <v>0</v>
      </c>
      <c r="E25" s="4">
        <v>0</v>
      </c>
      <c r="G25" s="4">
        <v>0</v>
      </c>
      <c r="I25" s="4">
        <v>17896747</v>
      </c>
      <c r="K25" s="4">
        <v>72035418047</v>
      </c>
      <c r="M25" s="4">
        <v>0</v>
      </c>
      <c r="O25" s="4">
        <v>0</v>
      </c>
      <c r="Q25" s="4">
        <v>17896747</v>
      </c>
      <c r="S25" s="4">
        <v>4162</v>
      </c>
      <c r="U25" s="4">
        <v>72035418047</v>
      </c>
      <c r="W25" s="4">
        <v>74043067760.966705</v>
      </c>
      <c r="Y25" s="6">
        <v>2.9517036432510059E-2</v>
      </c>
      <c r="AA25" s="4"/>
      <c r="AB25" s="4"/>
    </row>
    <row r="26" spans="1:28">
      <c r="A26" s="2" t="s">
        <v>32</v>
      </c>
      <c r="C26" s="4">
        <v>0</v>
      </c>
      <c r="E26" s="4">
        <v>0</v>
      </c>
      <c r="G26" s="4">
        <v>0</v>
      </c>
      <c r="I26" s="4">
        <v>13400</v>
      </c>
      <c r="K26" s="4">
        <v>685759496</v>
      </c>
      <c r="M26" s="4">
        <v>0</v>
      </c>
      <c r="O26" s="4">
        <v>0</v>
      </c>
      <c r="Q26" s="4">
        <v>13400</v>
      </c>
      <c r="S26" s="4">
        <v>56700</v>
      </c>
      <c r="U26" s="4">
        <v>685759496</v>
      </c>
      <c r="W26" s="4">
        <v>755259309</v>
      </c>
      <c r="Y26" s="6">
        <v>3.0108175165991148E-4</v>
      </c>
      <c r="AA26" s="4"/>
      <c r="AB26" s="4"/>
    </row>
    <row r="27" spans="1:28">
      <c r="A27" s="2" t="s">
        <v>33</v>
      </c>
      <c r="C27" s="4">
        <v>0</v>
      </c>
      <c r="E27" s="4">
        <v>0</v>
      </c>
      <c r="G27" s="4">
        <v>0</v>
      </c>
      <c r="I27" s="4">
        <v>3000000</v>
      </c>
      <c r="K27" s="4">
        <v>37084382226</v>
      </c>
      <c r="M27" s="4">
        <v>-2444483</v>
      </c>
      <c r="O27" s="4">
        <v>33734496113</v>
      </c>
      <c r="Q27" s="4">
        <v>555517</v>
      </c>
      <c r="S27" s="4">
        <v>13860</v>
      </c>
      <c r="U27" s="4">
        <v>6867001589</v>
      </c>
      <c r="W27" s="4">
        <v>7653653799.5609999</v>
      </c>
      <c r="Y27" s="6">
        <v>3.0511050510869807E-3</v>
      </c>
      <c r="AA27" s="4"/>
      <c r="AB27" s="4"/>
    </row>
    <row r="28" spans="1:28">
      <c r="A28" s="2" t="s">
        <v>34</v>
      </c>
      <c r="C28" s="4">
        <v>0</v>
      </c>
      <c r="E28" s="4">
        <v>0</v>
      </c>
      <c r="G28" s="4">
        <v>0</v>
      </c>
      <c r="I28" s="4">
        <v>4000000</v>
      </c>
      <c r="K28" s="4">
        <v>17550306239</v>
      </c>
      <c r="M28" s="4">
        <v>0</v>
      </c>
      <c r="O28" s="4">
        <v>0</v>
      </c>
      <c r="Q28" s="4">
        <v>4000000</v>
      </c>
      <c r="S28" s="4">
        <v>5086</v>
      </c>
      <c r="U28" s="4">
        <v>17550306239</v>
      </c>
      <c r="W28" s="4">
        <v>20222953200</v>
      </c>
      <c r="Y28" s="6">
        <v>8.0618167835021168E-3</v>
      </c>
      <c r="AA28" s="4"/>
      <c r="AB28" s="4"/>
    </row>
    <row r="29" spans="1:28">
      <c r="A29" s="2" t="s">
        <v>35</v>
      </c>
      <c r="C29" s="4">
        <v>0</v>
      </c>
      <c r="E29" s="4">
        <v>0</v>
      </c>
      <c r="G29" s="4">
        <v>0</v>
      </c>
      <c r="I29" s="4">
        <v>565843</v>
      </c>
      <c r="K29" s="4">
        <v>13626953497</v>
      </c>
      <c r="M29" s="4">
        <v>0</v>
      </c>
      <c r="O29" s="4">
        <v>0</v>
      </c>
      <c r="Q29" s="4">
        <v>565843</v>
      </c>
      <c r="S29" s="4">
        <v>29430</v>
      </c>
      <c r="U29" s="4">
        <v>13626953497</v>
      </c>
      <c r="W29" s="4">
        <v>16553675571.0345</v>
      </c>
      <c r="Y29" s="6">
        <v>6.5990707799894891E-3</v>
      </c>
      <c r="AA29" s="4"/>
      <c r="AB29" s="4"/>
    </row>
    <row r="30" spans="1:28" ht="22.5" thickBot="1">
      <c r="E30" s="5">
        <f>SUM(E9:E29)</f>
        <v>617612776464</v>
      </c>
      <c r="G30" s="5">
        <f>SUM(G9:G29)</f>
        <v>711740636895.66504</v>
      </c>
      <c r="K30" s="5">
        <f>SUM(K9:K29)</f>
        <v>157472171581</v>
      </c>
      <c r="O30" s="5">
        <f>SUM(O9:O29)</f>
        <v>74279647818</v>
      </c>
      <c r="U30" s="5">
        <f>SUM(U9:U29)</f>
        <v>713399776045</v>
      </c>
      <c r="W30" s="5">
        <f>SUM(W9:W29)</f>
        <v>867230599186.43433</v>
      </c>
      <c r="Y30" s="8">
        <f>SUM(Y9:Y29)</f>
        <v>0.34571875484970183</v>
      </c>
    </row>
    <row r="31" spans="1:28" ht="22.5" thickTop="1"/>
    <row r="32" spans="1:28">
      <c r="Y32" s="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4"/>
  <sheetViews>
    <sheetView rightToLeft="1" workbookViewId="0">
      <selection activeCell="G23" sqref="G23"/>
    </sheetView>
  </sheetViews>
  <sheetFormatPr defaultRowHeight="21.75"/>
  <cols>
    <col min="1" max="1" width="28.285156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9.5703125" style="2" bestFit="1" customWidth="1"/>
    <col min="22" max="22" width="1" style="2" customWidth="1"/>
    <col min="23" max="23" width="18.7109375" style="2" bestFit="1" customWidth="1"/>
    <col min="24" max="24" width="1" style="2" customWidth="1"/>
    <col min="25" max="25" width="9.5703125" style="2" bestFit="1" customWidth="1"/>
    <col min="26" max="26" width="1" style="2" customWidth="1"/>
    <col min="27" max="27" width="17.2851562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710937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8.1406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2.5">
      <c r="H2" s="10" t="s">
        <v>0</v>
      </c>
      <c r="I2" s="10" t="s">
        <v>0</v>
      </c>
      <c r="J2" s="10" t="s">
        <v>0</v>
      </c>
      <c r="K2" s="10" t="s">
        <v>0</v>
      </c>
      <c r="L2" s="10" t="s">
        <v>0</v>
      </c>
    </row>
    <row r="3" spans="1:37" ht="22.5"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</row>
    <row r="4" spans="1:37" ht="22.5"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</row>
    <row r="6" spans="1:37" ht="22.5">
      <c r="A6" s="10" t="s">
        <v>37</v>
      </c>
      <c r="B6" s="10" t="s">
        <v>37</v>
      </c>
      <c r="C6" s="10" t="s">
        <v>37</v>
      </c>
      <c r="D6" s="10" t="s">
        <v>37</v>
      </c>
      <c r="E6" s="10" t="s">
        <v>37</v>
      </c>
      <c r="F6" s="10" t="s">
        <v>37</v>
      </c>
      <c r="G6" s="10" t="s">
        <v>37</v>
      </c>
      <c r="H6" s="10" t="s">
        <v>37</v>
      </c>
      <c r="I6" s="10" t="s">
        <v>37</v>
      </c>
      <c r="J6" s="10" t="s">
        <v>37</v>
      </c>
      <c r="K6" s="10" t="s">
        <v>37</v>
      </c>
      <c r="L6" s="10" t="s">
        <v>37</v>
      </c>
      <c r="M6" s="10" t="s">
        <v>37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>
      <c r="A7" s="10" t="s">
        <v>38</v>
      </c>
      <c r="C7" s="10" t="s">
        <v>39</v>
      </c>
      <c r="E7" s="10" t="s">
        <v>40</v>
      </c>
      <c r="G7" s="10" t="s">
        <v>41</v>
      </c>
      <c r="I7" s="10" t="s">
        <v>42</v>
      </c>
      <c r="K7" s="10" t="s">
        <v>43</v>
      </c>
      <c r="M7" s="10" t="s">
        <v>36</v>
      </c>
      <c r="O7" s="10" t="s">
        <v>7</v>
      </c>
      <c r="Q7" s="10" t="s">
        <v>8</v>
      </c>
      <c r="S7" s="10" t="s">
        <v>9</v>
      </c>
      <c r="U7" s="10" t="s">
        <v>10</v>
      </c>
      <c r="V7" s="10" t="s">
        <v>10</v>
      </c>
      <c r="W7" s="10" t="s">
        <v>10</v>
      </c>
      <c r="Y7" s="10" t="s">
        <v>11</v>
      </c>
      <c r="Z7" s="10" t="s">
        <v>11</v>
      </c>
      <c r="AA7" s="10" t="s">
        <v>11</v>
      </c>
      <c r="AC7" s="10" t="s">
        <v>7</v>
      </c>
      <c r="AE7" s="10" t="s">
        <v>44</v>
      </c>
      <c r="AG7" s="10" t="s">
        <v>8</v>
      </c>
      <c r="AI7" s="10" t="s">
        <v>9</v>
      </c>
      <c r="AK7" s="10" t="s">
        <v>13</v>
      </c>
    </row>
    <row r="8" spans="1:37" ht="22.5">
      <c r="A8" s="10" t="s">
        <v>38</v>
      </c>
      <c r="C8" s="10" t="s">
        <v>39</v>
      </c>
      <c r="E8" s="10" t="s">
        <v>40</v>
      </c>
      <c r="G8" s="10" t="s">
        <v>41</v>
      </c>
      <c r="I8" s="10" t="s">
        <v>42</v>
      </c>
      <c r="K8" s="10" t="s">
        <v>43</v>
      </c>
      <c r="M8" s="10" t="s">
        <v>36</v>
      </c>
      <c r="O8" s="10" t="s">
        <v>7</v>
      </c>
      <c r="Q8" s="10" t="s">
        <v>8</v>
      </c>
      <c r="S8" s="10" t="s">
        <v>9</v>
      </c>
      <c r="U8" s="10" t="s">
        <v>7</v>
      </c>
      <c r="W8" s="10" t="s">
        <v>8</v>
      </c>
      <c r="Y8" s="10" t="s">
        <v>7</v>
      </c>
      <c r="AA8" s="10" t="s">
        <v>14</v>
      </c>
      <c r="AC8" s="10" t="s">
        <v>7</v>
      </c>
      <c r="AE8" s="10" t="s">
        <v>44</v>
      </c>
      <c r="AG8" s="10" t="s">
        <v>8</v>
      </c>
      <c r="AI8" s="10" t="s">
        <v>9</v>
      </c>
      <c r="AK8" s="10" t="s">
        <v>13</v>
      </c>
    </row>
    <row r="9" spans="1:37" ht="22.5">
      <c r="A9" s="3" t="s">
        <v>45</v>
      </c>
      <c r="C9" s="2" t="s">
        <v>46</v>
      </c>
      <c r="E9" s="2" t="s">
        <v>46</v>
      </c>
      <c r="G9" s="2" t="s">
        <v>47</v>
      </c>
      <c r="I9" s="2" t="s">
        <v>48</v>
      </c>
      <c r="K9" s="4">
        <v>0</v>
      </c>
      <c r="M9" s="4">
        <v>0</v>
      </c>
      <c r="O9" s="4">
        <v>350000</v>
      </c>
      <c r="Q9" s="4">
        <v>334689591687</v>
      </c>
      <c r="S9" s="4">
        <v>339459461818</v>
      </c>
      <c r="U9" s="4">
        <v>0</v>
      </c>
      <c r="W9" s="4">
        <v>0</v>
      </c>
      <c r="Y9" s="4">
        <v>101725</v>
      </c>
      <c r="AA9" s="4">
        <v>99985136228</v>
      </c>
      <c r="AC9" s="4">
        <v>248275</v>
      </c>
      <c r="AE9" s="4">
        <v>987180</v>
      </c>
      <c r="AG9" s="4">
        <v>237414452503</v>
      </c>
      <c r="AI9" s="4">
        <v>245047691554</v>
      </c>
      <c r="AK9" s="2" t="s">
        <v>49</v>
      </c>
    </row>
    <row r="10" spans="1:37" ht="22.5">
      <c r="A10" s="3" t="s">
        <v>50</v>
      </c>
      <c r="C10" s="2" t="s">
        <v>46</v>
      </c>
      <c r="E10" s="2" t="s">
        <v>46</v>
      </c>
      <c r="G10" s="2" t="s">
        <v>51</v>
      </c>
      <c r="I10" s="2" t="s">
        <v>52</v>
      </c>
      <c r="K10" s="4">
        <v>0</v>
      </c>
      <c r="M10" s="4">
        <v>0</v>
      </c>
      <c r="O10" s="4">
        <v>300000</v>
      </c>
      <c r="Q10" s="4">
        <v>283351270825</v>
      </c>
      <c r="S10" s="4">
        <v>287206934306</v>
      </c>
      <c r="U10" s="4">
        <v>0</v>
      </c>
      <c r="W10" s="4">
        <v>0</v>
      </c>
      <c r="Y10" s="4">
        <v>0</v>
      </c>
      <c r="AA10" s="4">
        <v>0</v>
      </c>
      <c r="AC10" s="4">
        <v>300000</v>
      </c>
      <c r="AE10" s="4">
        <v>971760</v>
      </c>
      <c r="AG10" s="4">
        <v>283351270825</v>
      </c>
      <c r="AI10" s="4">
        <v>291475160550</v>
      </c>
      <c r="AK10" s="2" t="s">
        <v>53</v>
      </c>
    </row>
    <row r="11" spans="1:37" ht="22.5">
      <c r="A11" s="3" t="s">
        <v>54</v>
      </c>
      <c r="C11" s="2" t="s">
        <v>46</v>
      </c>
      <c r="E11" s="2" t="s">
        <v>46</v>
      </c>
      <c r="G11" s="2" t="s">
        <v>55</v>
      </c>
      <c r="I11" s="2" t="s">
        <v>56</v>
      </c>
      <c r="K11" s="4">
        <v>0</v>
      </c>
      <c r="M11" s="4">
        <v>0</v>
      </c>
      <c r="O11" s="4">
        <v>296300</v>
      </c>
      <c r="Q11" s="4">
        <v>274141436281</v>
      </c>
      <c r="S11" s="4">
        <v>277656840574</v>
      </c>
      <c r="U11" s="4">
        <v>0</v>
      </c>
      <c r="W11" s="4">
        <v>0</v>
      </c>
      <c r="Y11" s="4">
        <v>0</v>
      </c>
      <c r="AA11" s="4">
        <v>0</v>
      </c>
      <c r="AC11" s="4">
        <v>296300</v>
      </c>
      <c r="AE11" s="4">
        <v>945940</v>
      </c>
      <c r="AG11" s="4">
        <v>274141436281</v>
      </c>
      <c r="AI11" s="4">
        <v>280231220883</v>
      </c>
      <c r="AK11" s="2" t="s">
        <v>57</v>
      </c>
    </row>
    <row r="12" spans="1:37" ht="22.5">
      <c r="A12" s="3" t="s">
        <v>58</v>
      </c>
      <c r="C12" s="2" t="s">
        <v>46</v>
      </c>
      <c r="E12" s="2" t="s">
        <v>46</v>
      </c>
      <c r="G12" s="2" t="s">
        <v>59</v>
      </c>
      <c r="I12" s="2" t="s">
        <v>60</v>
      </c>
      <c r="K12" s="4">
        <v>0</v>
      </c>
      <c r="M12" s="4">
        <v>0</v>
      </c>
      <c r="O12" s="4">
        <v>549121</v>
      </c>
      <c r="Q12" s="4">
        <v>453899518525</v>
      </c>
      <c r="S12" s="4">
        <v>458432928968</v>
      </c>
      <c r="U12" s="4">
        <v>0</v>
      </c>
      <c r="W12" s="4">
        <v>0</v>
      </c>
      <c r="Y12" s="4">
        <v>0</v>
      </c>
      <c r="AA12" s="4">
        <v>0</v>
      </c>
      <c r="AC12" s="4">
        <v>549121</v>
      </c>
      <c r="AE12" s="4">
        <v>851650</v>
      </c>
      <c r="AG12" s="4">
        <v>453899518525</v>
      </c>
      <c r="AI12" s="4">
        <v>467574136474</v>
      </c>
      <c r="AK12" s="2" t="s">
        <v>61</v>
      </c>
    </row>
    <row r="13" spans="1:37" ht="22.5">
      <c r="A13" s="3" t="s">
        <v>62</v>
      </c>
      <c r="C13" s="2" t="s">
        <v>46</v>
      </c>
      <c r="E13" s="2" t="s">
        <v>46</v>
      </c>
      <c r="G13" s="2" t="s">
        <v>63</v>
      </c>
      <c r="I13" s="2" t="s">
        <v>64</v>
      </c>
      <c r="K13" s="4">
        <v>0</v>
      </c>
      <c r="M13" s="4">
        <v>0</v>
      </c>
      <c r="O13" s="4">
        <v>0</v>
      </c>
      <c r="Q13" s="4">
        <v>0</v>
      </c>
      <c r="S13" s="4">
        <v>0</v>
      </c>
      <c r="U13" s="4">
        <v>100400</v>
      </c>
      <c r="W13" s="4">
        <v>89371191581</v>
      </c>
      <c r="Y13" s="4">
        <v>0</v>
      </c>
      <c r="AA13" s="4">
        <v>0</v>
      </c>
      <c r="AC13" s="4">
        <v>100400</v>
      </c>
      <c r="AE13" s="4">
        <v>891950</v>
      </c>
      <c r="AG13" s="4">
        <v>89371191581</v>
      </c>
      <c r="AI13" s="4">
        <v>89535548739</v>
      </c>
      <c r="AK13" s="2" t="s">
        <v>65</v>
      </c>
    </row>
    <row r="14" spans="1:37" ht="22.5">
      <c r="A14" s="3" t="s">
        <v>66</v>
      </c>
      <c r="C14" s="2" t="s">
        <v>46</v>
      </c>
      <c r="E14" s="2" t="s">
        <v>46</v>
      </c>
      <c r="G14" s="2" t="s">
        <v>59</v>
      </c>
      <c r="I14" s="2" t="s">
        <v>67</v>
      </c>
      <c r="K14" s="4">
        <v>0</v>
      </c>
      <c r="M14" s="4">
        <v>0</v>
      </c>
      <c r="O14" s="4">
        <v>0</v>
      </c>
      <c r="Q14" s="4">
        <v>0</v>
      </c>
      <c r="S14" s="4">
        <v>0</v>
      </c>
      <c r="U14" s="4">
        <v>250000</v>
      </c>
      <c r="W14" s="4">
        <v>198771020700</v>
      </c>
      <c r="Y14" s="4">
        <v>0</v>
      </c>
      <c r="AA14" s="4">
        <v>0</v>
      </c>
      <c r="AC14" s="4">
        <v>250000</v>
      </c>
      <c r="AE14" s="4">
        <v>804574</v>
      </c>
      <c r="AG14" s="4">
        <v>198771020700</v>
      </c>
      <c r="AI14" s="4">
        <v>201107042740</v>
      </c>
      <c r="AK14" s="2" t="s">
        <v>68</v>
      </c>
    </row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H2:L2"/>
    <mergeCell ref="H3:L3"/>
    <mergeCell ref="H4:L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8"/>
  <sheetViews>
    <sheetView rightToLeft="1" workbookViewId="0">
      <selection activeCell="K17" sqref="K17"/>
    </sheetView>
  </sheetViews>
  <sheetFormatPr defaultRowHeight="21.75"/>
  <cols>
    <col min="1" max="1" width="22.8554687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34.140625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ht="22.5">
      <c r="A6" s="10" t="s">
        <v>3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</row>
    <row r="7" spans="1:13" ht="22.5">
      <c r="A7" s="12" t="s">
        <v>3</v>
      </c>
      <c r="C7" s="13" t="s">
        <v>7</v>
      </c>
      <c r="E7" s="13" t="s">
        <v>69</v>
      </c>
      <c r="G7" s="13" t="s">
        <v>70</v>
      </c>
      <c r="I7" s="13" t="s">
        <v>71</v>
      </c>
      <c r="K7" s="13" t="s">
        <v>72</v>
      </c>
      <c r="M7" s="13" t="s">
        <v>73</v>
      </c>
    </row>
    <row r="8" spans="1:13">
      <c r="A8" s="2" t="s">
        <v>58</v>
      </c>
      <c r="C8" s="4">
        <v>549121</v>
      </c>
      <c r="E8" s="4">
        <v>839900</v>
      </c>
      <c r="G8" s="4">
        <v>851650</v>
      </c>
      <c r="I8" s="2" t="s">
        <v>74</v>
      </c>
      <c r="K8" s="4">
        <v>467658899650</v>
      </c>
      <c r="M8" s="2" t="s">
        <v>124</v>
      </c>
    </row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6" sqref="S16"/>
    </sheetView>
  </sheetViews>
  <sheetFormatPr defaultRowHeight="21.75"/>
  <cols>
    <col min="1" max="1" width="18.7109375" style="2" bestFit="1" customWidth="1"/>
    <col min="2" max="2" width="1" style="2" customWidth="1"/>
    <col min="3" max="3" width="27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0" t="s">
        <v>76</v>
      </c>
      <c r="C6" s="12" t="s">
        <v>77</v>
      </c>
      <c r="D6" s="12" t="s">
        <v>77</v>
      </c>
      <c r="E6" s="12" t="s">
        <v>77</v>
      </c>
      <c r="F6" s="12" t="s">
        <v>77</v>
      </c>
      <c r="G6" s="12" t="s">
        <v>77</v>
      </c>
      <c r="H6" s="12" t="s">
        <v>77</v>
      </c>
      <c r="I6" s="12" t="s">
        <v>77</v>
      </c>
      <c r="K6" s="12" t="s">
        <v>4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>
      <c r="A7" s="12" t="s">
        <v>76</v>
      </c>
      <c r="C7" s="13" t="s">
        <v>78</v>
      </c>
      <c r="E7" s="13" t="s">
        <v>79</v>
      </c>
      <c r="G7" s="13" t="s">
        <v>80</v>
      </c>
      <c r="I7" s="13" t="s">
        <v>43</v>
      </c>
      <c r="K7" s="13" t="s">
        <v>81</v>
      </c>
      <c r="M7" s="13" t="s">
        <v>82</v>
      </c>
      <c r="O7" s="13" t="s">
        <v>83</v>
      </c>
      <c r="Q7" s="13" t="s">
        <v>81</v>
      </c>
      <c r="S7" s="13" t="s">
        <v>75</v>
      </c>
    </row>
    <row r="8" spans="1:19">
      <c r="A8" s="2" t="s">
        <v>84</v>
      </c>
      <c r="C8" s="2" t="s">
        <v>85</v>
      </c>
      <c r="E8" s="2" t="s">
        <v>86</v>
      </c>
      <c r="G8" s="2" t="s">
        <v>87</v>
      </c>
      <c r="I8" s="4">
        <v>8</v>
      </c>
      <c r="K8" s="4">
        <v>4648927439</v>
      </c>
      <c r="M8" s="4">
        <v>470070207</v>
      </c>
      <c r="O8" s="4">
        <v>5103250000</v>
      </c>
      <c r="Q8" s="4">
        <v>15747646</v>
      </c>
      <c r="S8" s="6">
        <v>6.2777496228122596E-6</v>
      </c>
    </row>
    <row r="9" spans="1:19">
      <c r="A9" s="2" t="s">
        <v>88</v>
      </c>
      <c r="C9" s="2" t="s">
        <v>89</v>
      </c>
      <c r="E9" s="2" t="s">
        <v>86</v>
      </c>
      <c r="G9" s="2" t="s">
        <v>90</v>
      </c>
      <c r="I9" s="4">
        <v>8</v>
      </c>
      <c r="K9" s="4">
        <v>285833251790</v>
      </c>
      <c r="M9" s="4">
        <v>393814738000</v>
      </c>
      <c r="O9" s="4">
        <v>613921469722</v>
      </c>
      <c r="Q9" s="4">
        <v>65726520068</v>
      </c>
      <c r="S9" s="6">
        <v>2.6201670812618559E-2</v>
      </c>
    </row>
    <row r="10" spans="1:19" ht="22.5" thickBot="1">
      <c r="K10" s="5">
        <f>SUM(K8:K9)</f>
        <v>290482179229</v>
      </c>
      <c r="M10" s="5">
        <f>SUM(M8:M9)</f>
        <v>394284808207</v>
      </c>
      <c r="O10" s="5">
        <f>SUM(O8:O9)</f>
        <v>619024719722</v>
      </c>
      <c r="Q10" s="5">
        <f>SUM(Q8:Q9)</f>
        <v>65742267714</v>
      </c>
      <c r="S10" s="8">
        <f>SUM(S8:S9)</f>
        <v>2.620794856224137E-2</v>
      </c>
    </row>
    <row r="11" spans="1:19" ht="22.5" thickTop="1"/>
    <row r="13" spans="1:19">
      <c r="O13" s="4"/>
      <c r="S13" s="4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9" sqref="G19"/>
    </sheetView>
  </sheetViews>
  <sheetFormatPr defaultRowHeight="21.75"/>
  <cols>
    <col min="1" max="1" width="24.2851562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>
      <c r="A2" s="10" t="s">
        <v>0</v>
      </c>
      <c r="B2" s="10"/>
      <c r="C2" s="10"/>
      <c r="D2" s="10"/>
      <c r="E2" s="10"/>
      <c r="F2" s="10"/>
      <c r="G2" s="10"/>
    </row>
    <row r="3" spans="1:7" ht="22.5">
      <c r="A3" s="10" t="s">
        <v>91</v>
      </c>
      <c r="B3" s="10"/>
      <c r="C3" s="10"/>
      <c r="D3" s="10"/>
      <c r="E3" s="10"/>
      <c r="F3" s="10"/>
      <c r="G3" s="10"/>
    </row>
    <row r="4" spans="1:7" ht="22.5">
      <c r="A4" s="10" t="s">
        <v>2</v>
      </c>
      <c r="B4" s="10"/>
      <c r="C4" s="10"/>
      <c r="D4" s="10"/>
      <c r="E4" s="10"/>
      <c r="F4" s="10"/>
      <c r="G4" s="10"/>
    </row>
    <row r="6" spans="1:7" ht="22.5">
      <c r="A6" s="12" t="s">
        <v>95</v>
      </c>
      <c r="C6" s="12" t="s">
        <v>81</v>
      </c>
      <c r="E6" s="12" t="s">
        <v>113</v>
      </c>
      <c r="G6" s="12" t="s">
        <v>13</v>
      </c>
    </row>
    <row r="7" spans="1:7">
      <c r="A7" s="2" t="s">
        <v>121</v>
      </c>
      <c r="C7" s="4">
        <v>72297438525</v>
      </c>
      <c r="E7" s="6">
        <f>C7/$C$11</f>
        <v>0.75032203211256965</v>
      </c>
      <c r="G7" s="6">
        <v>2.8821146819696816E-2</v>
      </c>
    </row>
    <row r="8" spans="1:7">
      <c r="A8" s="2" t="s">
        <v>122</v>
      </c>
      <c r="C8" s="4">
        <v>24057559221</v>
      </c>
      <c r="E8" s="6">
        <f t="shared" ref="E8:E10" si="0">C8/$C$11</f>
        <v>0.24967574357599565</v>
      </c>
      <c r="G8" s="6">
        <v>9.5904704312896258E-3</v>
      </c>
    </row>
    <row r="9" spans="1:7">
      <c r="A9" s="2" t="s">
        <v>123</v>
      </c>
      <c r="C9" s="4">
        <v>214324</v>
      </c>
      <c r="E9" s="6">
        <f t="shared" si="0"/>
        <v>2.2243114346974628E-6</v>
      </c>
      <c r="G9" s="6">
        <v>8.5439589520847422E-8</v>
      </c>
    </row>
    <row r="10" spans="1:7">
      <c r="A10" s="2" t="s">
        <v>120</v>
      </c>
      <c r="C10" s="2">
        <v>0</v>
      </c>
      <c r="E10" s="6">
        <f t="shared" si="0"/>
        <v>0</v>
      </c>
      <c r="G10" s="6">
        <v>0</v>
      </c>
    </row>
    <row r="11" spans="1:7" ht="22.5" thickBot="1">
      <c r="C11" s="5">
        <f>SUM(C7:C10)</f>
        <v>96355212070</v>
      </c>
      <c r="E11" s="9">
        <f>SUM(E7:E10)</f>
        <v>1</v>
      </c>
      <c r="G11" s="9">
        <f>SUM(G7:G10)</f>
        <v>3.8411702690575963E-2</v>
      </c>
    </row>
    <row r="12" spans="1:7" ht="22.5" thickTop="1"/>
    <row r="13" spans="1:7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M16" sqref="M16"/>
    </sheetView>
  </sheetViews>
  <sheetFormatPr defaultRowHeight="21.75"/>
  <cols>
    <col min="1" max="1" width="18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3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3.425781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2" t="s">
        <v>92</v>
      </c>
      <c r="B6" s="12" t="s">
        <v>92</v>
      </c>
      <c r="C6" s="12" t="s">
        <v>92</v>
      </c>
      <c r="D6" s="12" t="s">
        <v>92</v>
      </c>
      <c r="E6" s="12" t="s">
        <v>92</v>
      </c>
      <c r="F6" s="12" t="s">
        <v>92</v>
      </c>
      <c r="G6" s="12" t="s">
        <v>92</v>
      </c>
      <c r="I6" s="12" t="s">
        <v>93</v>
      </c>
      <c r="J6" s="12" t="s">
        <v>93</v>
      </c>
      <c r="K6" s="12" t="s">
        <v>93</v>
      </c>
      <c r="L6" s="12" t="s">
        <v>93</v>
      </c>
      <c r="M6" s="12" t="s">
        <v>93</v>
      </c>
      <c r="O6" s="12" t="s">
        <v>94</v>
      </c>
      <c r="P6" s="12" t="s">
        <v>94</v>
      </c>
      <c r="Q6" s="12" t="s">
        <v>94</v>
      </c>
      <c r="R6" s="12" t="s">
        <v>94</v>
      </c>
      <c r="S6" s="12" t="s">
        <v>94</v>
      </c>
    </row>
    <row r="7" spans="1:19" ht="22.5">
      <c r="A7" s="13" t="s">
        <v>95</v>
      </c>
      <c r="C7" s="13" t="s">
        <v>96</v>
      </c>
      <c r="E7" s="13" t="s">
        <v>42</v>
      </c>
      <c r="G7" s="13" t="s">
        <v>43</v>
      </c>
      <c r="I7" s="13" t="s">
        <v>97</v>
      </c>
      <c r="K7" s="13" t="s">
        <v>98</v>
      </c>
      <c r="M7" s="13" t="s">
        <v>99</v>
      </c>
      <c r="O7" s="13" t="s">
        <v>97</v>
      </c>
      <c r="Q7" s="13" t="s">
        <v>98</v>
      </c>
      <c r="S7" s="13" t="s">
        <v>99</v>
      </c>
    </row>
    <row r="8" spans="1:19">
      <c r="A8" s="2" t="s">
        <v>84</v>
      </c>
      <c r="C8" s="4">
        <v>17</v>
      </c>
      <c r="E8" s="2" t="s">
        <v>100</v>
      </c>
      <c r="G8" s="4">
        <v>8</v>
      </c>
      <c r="I8" s="4">
        <v>70207</v>
      </c>
      <c r="K8" s="4">
        <v>0</v>
      </c>
      <c r="M8" s="4">
        <v>70207</v>
      </c>
      <c r="O8" s="4">
        <v>5048658</v>
      </c>
      <c r="Q8" s="4">
        <v>0</v>
      </c>
      <c r="S8" s="4">
        <v>5048658</v>
      </c>
    </row>
    <row r="9" spans="1:19">
      <c r="A9" s="2" t="s">
        <v>88</v>
      </c>
      <c r="C9" s="4">
        <v>17</v>
      </c>
      <c r="E9" s="2" t="s">
        <v>100</v>
      </c>
      <c r="G9" s="4">
        <v>8</v>
      </c>
      <c r="I9" s="4">
        <v>144117</v>
      </c>
      <c r="K9" s="4">
        <v>0</v>
      </c>
      <c r="M9" s="4">
        <v>144117</v>
      </c>
      <c r="O9" s="4">
        <v>144117</v>
      </c>
      <c r="Q9" s="4">
        <v>0</v>
      </c>
      <c r="S9" s="4">
        <v>144117</v>
      </c>
    </row>
    <row r="10" spans="1:19" ht="22.5" thickBot="1">
      <c r="I10" s="5">
        <f>SUM(I8:I9)</f>
        <v>214324</v>
      </c>
      <c r="K10" s="5">
        <f>SUM(K8:K9)</f>
        <v>0</v>
      </c>
      <c r="M10" s="5">
        <f>SUM(M8:M9)</f>
        <v>214324</v>
      </c>
      <c r="O10" s="5">
        <f>SUM(O8:O9)</f>
        <v>5192775</v>
      </c>
      <c r="Q10" s="5">
        <f>SUM(Q8:Q9)</f>
        <v>0</v>
      </c>
      <c r="S10" s="5">
        <f>SUM(S8:S9)</f>
        <v>5192775</v>
      </c>
    </row>
    <row r="11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6"/>
  <sheetViews>
    <sheetView rightToLeft="1" topLeftCell="A21" workbookViewId="0">
      <selection activeCell="Q29" sqref="Q29:Q34"/>
    </sheetView>
  </sheetViews>
  <sheetFormatPr defaultRowHeight="21.75"/>
  <cols>
    <col min="1" max="1" width="28.28515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2" t="s">
        <v>93</v>
      </c>
      <c r="D6" s="12" t="s">
        <v>93</v>
      </c>
      <c r="E6" s="12" t="s">
        <v>93</v>
      </c>
      <c r="F6" s="12" t="s">
        <v>93</v>
      </c>
      <c r="G6" s="12" t="s">
        <v>93</v>
      </c>
      <c r="H6" s="12" t="s">
        <v>93</v>
      </c>
      <c r="I6" s="12" t="s">
        <v>93</v>
      </c>
      <c r="K6" s="12" t="s">
        <v>94</v>
      </c>
      <c r="L6" s="12" t="s">
        <v>94</v>
      </c>
      <c r="M6" s="12" t="s">
        <v>94</v>
      </c>
      <c r="N6" s="12" t="s">
        <v>94</v>
      </c>
      <c r="O6" s="12" t="s">
        <v>94</v>
      </c>
      <c r="P6" s="12" t="s">
        <v>94</v>
      </c>
      <c r="Q6" s="12" t="s">
        <v>94</v>
      </c>
    </row>
    <row r="7" spans="1:17" ht="22.5">
      <c r="A7" s="12" t="s">
        <v>3</v>
      </c>
      <c r="C7" s="13" t="s">
        <v>7</v>
      </c>
      <c r="E7" s="13" t="s">
        <v>101</v>
      </c>
      <c r="G7" s="13" t="s">
        <v>102</v>
      </c>
      <c r="I7" s="13" t="s">
        <v>103</v>
      </c>
      <c r="K7" s="13" t="s">
        <v>7</v>
      </c>
      <c r="M7" s="13" t="s">
        <v>101</v>
      </c>
      <c r="O7" s="13" t="s">
        <v>102</v>
      </c>
      <c r="Q7" s="13" t="s">
        <v>103</v>
      </c>
    </row>
    <row r="8" spans="1:17">
      <c r="A8" s="2" t="s">
        <v>28</v>
      </c>
      <c r="C8" s="4">
        <v>9441009</v>
      </c>
      <c r="E8" s="4">
        <v>65224603225</v>
      </c>
      <c r="G8" s="4">
        <v>59425894025</v>
      </c>
      <c r="I8" s="4">
        <v>5798709200</v>
      </c>
      <c r="K8" s="4">
        <v>9441009</v>
      </c>
      <c r="M8" s="4">
        <v>65224603225</v>
      </c>
      <c r="O8" s="4">
        <v>46110977137</v>
      </c>
      <c r="Q8" s="4">
        <v>19113626088</v>
      </c>
    </row>
    <row r="9" spans="1:17">
      <c r="A9" s="2" t="s">
        <v>23</v>
      </c>
      <c r="C9" s="4">
        <v>538673</v>
      </c>
      <c r="E9" s="4">
        <v>10248855522</v>
      </c>
      <c r="G9" s="4">
        <v>9627712763</v>
      </c>
      <c r="I9" s="4">
        <v>621142759</v>
      </c>
      <c r="K9" s="4">
        <v>538673</v>
      </c>
      <c r="M9" s="4">
        <v>10248855522</v>
      </c>
      <c r="O9" s="4">
        <v>9180475387</v>
      </c>
      <c r="Q9" s="4">
        <v>1068380135</v>
      </c>
    </row>
    <row r="10" spans="1:17">
      <c r="A10" s="2" t="s">
        <v>15</v>
      </c>
      <c r="C10" s="4">
        <v>4083953</v>
      </c>
      <c r="E10" s="4">
        <v>9523947063</v>
      </c>
      <c r="G10" s="4">
        <v>9111617931</v>
      </c>
      <c r="I10" s="4">
        <v>412329132</v>
      </c>
      <c r="K10" s="4">
        <v>4083953</v>
      </c>
      <c r="M10" s="4">
        <v>9523947063</v>
      </c>
      <c r="O10" s="4">
        <v>7956753775</v>
      </c>
      <c r="Q10" s="4">
        <v>1567193288</v>
      </c>
    </row>
    <row r="11" spans="1:17">
      <c r="A11" s="2" t="s">
        <v>22</v>
      </c>
      <c r="C11" s="4">
        <v>1805263</v>
      </c>
      <c r="E11" s="4">
        <v>23903028846</v>
      </c>
      <c r="G11" s="4">
        <v>22108507161</v>
      </c>
      <c r="I11" s="4">
        <v>1794521685</v>
      </c>
      <c r="K11" s="4">
        <v>1805263</v>
      </c>
      <c r="M11" s="4">
        <v>23903028846</v>
      </c>
      <c r="O11" s="4">
        <v>20147745940</v>
      </c>
      <c r="Q11" s="4">
        <v>3755282906</v>
      </c>
    </row>
    <row r="12" spans="1:17">
      <c r="A12" s="2" t="s">
        <v>20</v>
      </c>
      <c r="C12" s="4">
        <v>4500000</v>
      </c>
      <c r="E12" s="4">
        <v>22773188475</v>
      </c>
      <c r="G12" s="4">
        <v>21095729100</v>
      </c>
      <c r="I12" s="4">
        <v>1677459375</v>
      </c>
      <c r="K12" s="4">
        <v>4500000</v>
      </c>
      <c r="M12" s="4">
        <v>22773188475</v>
      </c>
      <c r="O12" s="4">
        <v>17618068662</v>
      </c>
      <c r="Q12" s="4">
        <v>5155119813</v>
      </c>
    </row>
    <row r="13" spans="1:17">
      <c r="A13" s="2" t="s">
        <v>33</v>
      </c>
      <c r="C13" s="4">
        <v>555517</v>
      </c>
      <c r="E13" s="4">
        <v>7653653799</v>
      </c>
      <c r="G13" s="4">
        <v>6867001589</v>
      </c>
      <c r="I13" s="4">
        <v>786652210</v>
      </c>
      <c r="K13" s="4">
        <v>555517</v>
      </c>
      <c r="M13" s="4">
        <v>7653653799</v>
      </c>
      <c r="O13" s="4">
        <v>6867001589</v>
      </c>
      <c r="Q13" s="4">
        <v>786652210</v>
      </c>
    </row>
    <row r="14" spans="1:17">
      <c r="A14" s="2" t="s">
        <v>16</v>
      </c>
      <c r="C14" s="4">
        <v>7500000</v>
      </c>
      <c r="E14" s="4">
        <v>53529592500</v>
      </c>
      <c r="G14" s="4">
        <v>53231377500</v>
      </c>
      <c r="I14" s="4">
        <v>298215000</v>
      </c>
      <c r="K14" s="4">
        <v>7500000</v>
      </c>
      <c r="M14" s="4">
        <v>53529592500</v>
      </c>
      <c r="O14" s="4">
        <v>45220169378</v>
      </c>
      <c r="Q14" s="4">
        <v>8309423122</v>
      </c>
    </row>
    <row r="15" spans="1:17">
      <c r="A15" s="2" t="s">
        <v>17</v>
      </c>
      <c r="C15" s="4">
        <v>15000000</v>
      </c>
      <c r="E15" s="4">
        <v>42987692250</v>
      </c>
      <c r="G15" s="4">
        <v>39627825953</v>
      </c>
      <c r="I15" s="4">
        <v>3359866297</v>
      </c>
      <c r="K15" s="4">
        <v>15000000</v>
      </c>
      <c r="M15" s="4">
        <v>42987692250</v>
      </c>
      <c r="O15" s="4">
        <v>39146440479</v>
      </c>
      <c r="Q15" s="4">
        <v>3841251771</v>
      </c>
    </row>
    <row r="16" spans="1:17">
      <c r="A16" s="2" t="s">
        <v>18</v>
      </c>
      <c r="C16" s="4">
        <v>168007941</v>
      </c>
      <c r="E16" s="4">
        <v>152144555607</v>
      </c>
      <c r="G16" s="4">
        <v>140811980030</v>
      </c>
      <c r="I16" s="4">
        <v>11332575577</v>
      </c>
      <c r="K16" s="4">
        <v>168007941</v>
      </c>
      <c r="M16" s="4">
        <v>152144555607</v>
      </c>
      <c r="O16" s="4">
        <v>128424438949</v>
      </c>
      <c r="Q16" s="4">
        <v>23720116658</v>
      </c>
    </row>
    <row r="17" spans="1:17">
      <c r="A17" s="2" t="s">
        <v>24</v>
      </c>
      <c r="C17" s="4">
        <v>1000000</v>
      </c>
      <c r="E17" s="4">
        <v>20159334000</v>
      </c>
      <c r="G17" s="4">
        <v>18896890500</v>
      </c>
      <c r="I17" s="4">
        <v>1262443500</v>
      </c>
      <c r="K17" s="4">
        <v>1000000</v>
      </c>
      <c r="M17" s="4">
        <v>20159334000</v>
      </c>
      <c r="O17" s="4">
        <v>18085385655</v>
      </c>
      <c r="Q17" s="4">
        <v>2073948345</v>
      </c>
    </row>
    <row r="18" spans="1:17">
      <c r="A18" s="2" t="s">
        <v>25</v>
      </c>
      <c r="C18" s="4">
        <v>800000</v>
      </c>
      <c r="E18" s="4">
        <v>29662452000</v>
      </c>
      <c r="G18" s="4">
        <v>26728016400</v>
      </c>
      <c r="I18" s="4">
        <v>2934435600</v>
      </c>
      <c r="K18" s="4">
        <v>800000</v>
      </c>
      <c r="M18" s="4">
        <v>29662452000</v>
      </c>
      <c r="O18" s="4">
        <v>22474617179</v>
      </c>
      <c r="Q18" s="4">
        <v>7187834821</v>
      </c>
    </row>
    <row r="19" spans="1:17">
      <c r="A19" s="2" t="s">
        <v>29</v>
      </c>
      <c r="C19" s="4">
        <v>10923751</v>
      </c>
      <c r="E19" s="4">
        <v>42034239372</v>
      </c>
      <c r="G19" s="4">
        <v>37831901310</v>
      </c>
      <c r="I19" s="4">
        <v>4202338062</v>
      </c>
      <c r="K19" s="4">
        <v>10923751</v>
      </c>
      <c r="M19" s="4">
        <v>42034239372</v>
      </c>
      <c r="O19" s="4">
        <v>31474981902</v>
      </c>
      <c r="Q19" s="4">
        <v>10559257470</v>
      </c>
    </row>
    <row r="20" spans="1:17">
      <c r="A20" s="2" t="s">
        <v>34</v>
      </c>
      <c r="C20" s="4">
        <v>4000000</v>
      </c>
      <c r="E20" s="4">
        <v>20222953200</v>
      </c>
      <c r="G20" s="4">
        <v>17550306239</v>
      </c>
      <c r="I20" s="4">
        <v>2672646961</v>
      </c>
      <c r="K20" s="4">
        <v>4000000</v>
      </c>
      <c r="M20" s="4">
        <v>20222953200</v>
      </c>
      <c r="O20" s="4">
        <v>17550306239</v>
      </c>
      <c r="Q20" s="4">
        <v>2672646961</v>
      </c>
    </row>
    <row r="21" spans="1:17">
      <c r="A21" s="2" t="s">
        <v>35</v>
      </c>
      <c r="C21" s="4">
        <v>565843</v>
      </c>
      <c r="E21" s="4">
        <v>16553675571</v>
      </c>
      <c r="G21" s="4">
        <v>13626953497</v>
      </c>
      <c r="I21" s="4">
        <v>2926722074</v>
      </c>
      <c r="K21" s="4">
        <v>565843</v>
      </c>
      <c r="M21" s="4">
        <v>16553675571</v>
      </c>
      <c r="O21" s="4">
        <v>13626953497</v>
      </c>
      <c r="Q21" s="4">
        <v>2926722074</v>
      </c>
    </row>
    <row r="22" spans="1:17">
      <c r="A22" s="2" t="s">
        <v>31</v>
      </c>
      <c r="C22" s="4">
        <v>17896747</v>
      </c>
      <c r="E22" s="4">
        <v>74043067760</v>
      </c>
      <c r="G22" s="4">
        <v>72035418047</v>
      </c>
      <c r="I22" s="4">
        <v>2007649713</v>
      </c>
      <c r="K22" s="4">
        <v>17896747</v>
      </c>
      <c r="M22" s="4">
        <v>74043067760</v>
      </c>
      <c r="O22" s="4">
        <v>72035418047</v>
      </c>
      <c r="Q22" s="4">
        <v>2007649713</v>
      </c>
    </row>
    <row r="23" spans="1:17">
      <c r="A23" s="2" t="s">
        <v>19</v>
      </c>
      <c r="C23" s="4">
        <v>5520000</v>
      </c>
      <c r="E23" s="4">
        <v>53883871920</v>
      </c>
      <c r="G23" s="4">
        <v>50372092080</v>
      </c>
      <c r="I23" s="4">
        <v>3511779840</v>
      </c>
      <c r="K23" s="4">
        <v>5520000</v>
      </c>
      <c r="M23" s="4">
        <v>53883871920</v>
      </c>
      <c r="O23" s="4">
        <v>45268307508</v>
      </c>
      <c r="Q23" s="4">
        <v>8615564412</v>
      </c>
    </row>
    <row r="24" spans="1:17">
      <c r="A24" s="2" t="s">
        <v>30</v>
      </c>
      <c r="C24" s="4">
        <v>1102338</v>
      </c>
      <c r="E24" s="4">
        <v>18299510784</v>
      </c>
      <c r="G24" s="4">
        <v>16802455123</v>
      </c>
      <c r="I24" s="4">
        <v>1497055661</v>
      </c>
      <c r="K24" s="4">
        <v>1102338</v>
      </c>
      <c r="M24" s="4">
        <v>18299510784</v>
      </c>
      <c r="O24" s="4">
        <v>15401810444</v>
      </c>
      <c r="Q24" s="4">
        <v>2897700340</v>
      </c>
    </row>
    <row r="25" spans="1:17">
      <c r="A25" s="2" t="s">
        <v>27</v>
      </c>
      <c r="C25" s="4">
        <v>2285512</v>
      </c>
      <c r="E25" s="4">
        <v>85742004303</v>
      </c>
      <c r="G25" s="4">
        <v>83424652836</v>
      </c>
      <c r="I25" s="4">
        <v>2317351467</v>
      </c>
      <c r="K25" s="4">
        <v>2285512</v>
      </c>
      <c r="M25" s="4">
        <v>85742004303</v>
      </c>
      <c r="O25" s="4">
        <v>68399586182</v>
      </c>
      <c r="Q25" s="4">
        <v>17342418121</v>
      </c>
    </row>
    <row r="26" spans="1:17">
      <c r="A26" s="2" t="s">
        <v>26</v>
      </c>
      <c r="C26" s="4">
        <v>2438639</v>
      </c>
      <c r="E26" s="4">
        <v>45306972840</v>
      </c>
      <c r="G26" s="4">
        <v>42107122431</v>
      </c>
      <c r="I26" s="4">
        <v>3199850409</v>
      </c>
      <c r="K26" s="4">
        <v>2438639</v>
      </c>
      <c r="M26" s="4">
        <v>45306972840</v>
      </c>
      <c r="O26" s="4">
        <v>33567746011</v>
      </c>
      <c r="Q26" s="4">
        <v>11739226829</v>
      </c>
    </row>
    <row r="27" spans="1:17">
      <c r="A27" s="2" t="s">
        <v>21</v>
      </c>
      <c r="C27" s="4">
        <v>4129670</v>
      </c>
      <c r="E27" s="4">
        <v>72578140834</v>
      </c>
      <c r="G27" s="4">
        <v>65558422462</v>
      </c>
      <c r="I27" s="4">
        <v>7019718372</v>
      </c>
      <c r="K27" s="4">
        <v>4129670</v>
      </c>
      <c r="M27" s="4">
        <v>72578140834</v>
      </c>
      <c r="O27" s="4">
        <v>54156832589</v>
      </c>
      <c r="Q27" s="4">
        <v>18421308245</v>
      </c>
    </row>
    <row r="28" spans="1:17">
      <c r="A28" s="2" t="s">
        <v>32</v>
      </c>
      <c r="C28" s="4">
        <v>13400</v>
      </c>
      <c r="E28" s="4">
        <v>755259309</v>
      </c>
      <c r="G28" s="4">
        <v>685759496</v>
      </c>
      <c r="I28" s="4">
        <v>69499813</v>
      </c>
      <c r="K28" s="4">
        <v>13400</v>
      </c>
      <c r="M28" s="4">
        <v>755259309</v>
      </c>
      <c r="O28" s="4">
        <v>685759496</v>
      </c>
      <c r="Q28" s="4">
        <v>69499813</v>
      </c>
    </row>
    <row r="29" spans="1:17">
      <c r="A29" s="2" t="s">
        <v>45</v>
      </c>
      <c r="C29" s="4">
        <v>248275</v>
      </c>
      <c r="E29" s="4">
        <v>245047691554</v>
      </c>
      <c r="G29" s="4">
        <v>242184322634</v>
      </c>
      <c r="I29" s="4">
        <v>2863368920</v>
      </c>
      <c r="K29" s="4">
        <v>248275</v>
      </c>
      <c r="M29" s="4">
        <v>245047691554</v>
      </c>
      <c r="O29" s="4">
        <v>237414452503</v>
      </c>
      <c r="Q29" s="4">
        <v>7633239051</v>
      </c>
    </row>
    <row r="30" spans="1:17">
      <c r="A30" s="2" t="s">
        <v>62</v>
      </c>
      <c r="C30" s="4">
        <v>100400</v>
      </c>
      <c r="E30" s="4">
        <v>89535548739</v>
      </c>
      <c r="G30" s="4">
        <v>89371191581</v>
      </c>
      <c r="I30" s="4">
        <v>164357158</v>
      </c>
      <c r="K30" s="4">
        <v>100400</v>
      </c>
      <c r="M30" s="4">
        <v>89535548739</v>
      </c>
      <c r="O30" s="4">
        <v>89371191581</v>
      </c>
      <c r="Q30" s="4">
        <v>164357158</v>
      </c>
    </row>
    <row r="31" spans="1:17">
      <c r="A31" s="2" t="s">
        <v>58</v>
      </c>
      <c r="C31" s="4">
        <v>549121</v>
      </c>
      <c r="E31" s="4">
        <v>467574136474</v>
      </c>
      <c r="G31" s="4">
        <v>458432928968</v>
      </c>
      <c r="I31" s="4">
        <v>9141207506</v>
      </c>
      <c r="K31" s="4">
        <v>549121</v>
      </c>
      <c r="M31" s="4">
        <v>467574136474</v>
      </c>
      <c r="O31" s="4">
        <v>453899518525</v>
      </c>
      <c r="Q31" s="4">
        <v>13674617949</v>
      </c>
    </row>
    <row r="32" spans="1:17">
      <c r="A32" s="2" t="s">
        <v>66</v>
      </c>
      <c r="C32" s="4">
        <v>250000</v>
      </c>
      <c r="E32" s="4">
        <v>201107042740</v>
      </c>
      <c r="G32" s="4">
        <v>198771020700</v>
      </c>
      <c r="I32" s="4">
        <v>2336022040</v>
      </c>
      <c r="K32" s="4">
        <v>250000</v>
      </c>
      <c r="M32" s="4">
        <v>201107042740</v>
      </c>
      <c r="O32" s="4">
        <v>198771020700</v>
      </c>
      <c r="Q32" s="4">
        <v>2336022040</v>
      </c>
    </row>
    <row r="33" spans="1:17">
      <c r="A33" s="2" t="s">
        <v>50</v>
      </c>
      <c r="C33" s="4">
        <v>300000</v>
      </c>
      <c r="E33" s="4">
        <v>291475160550</v>
      </c>
      <c r="G33" s="4">
        <v>287206934306</v>
      </c>
      <c r="I33" s="4">
        <v>4268226244</v>
      </c>
      <c r="K33" s="4">
        <v>300000</v>
      </c>
      <c r="M33" s="4">
        <v>291475160550</v>
      </c>
      <c r="O33" s="4">
        <v>283351270825</v>
      </c>
      <c r="Q33" s="4">
        <v>8123889725</v>
      </c>
    </row>
    <row r="34" spans="1:17">
      <c r="A34" s="2" t="s">
        <v>54</v>
      </c>
      <c r="C34" s="4">
        <v>296300</v>
      </c>
      <c r="E34" s="4">
        <v>280231220883</v>
      </c>
      <c r="G34" s="4">
        <v>277656840574</v>
      </c>
      <c r="I34" s="4">
        <v>2574380309</v>
      </c>
      <c r="K34" s="4">
        <v>296300</v>
      </c>
      <c r="M34" s="4">
        <v>280231220883</v>
      </c>
      <c r="O34" s="4">
        <v>274141436281</v>
      </c>
      <c r="Q34" s="4">
        <v>6089784602</v>
      </c>
    </row>
    <row r="35" spans="1:17" ht="22.5" thickBot="1">
      <c r="E35" s="5">
        <f>SUM(E8:E34)</f>
        <v>2442201400120</v>
      </c>
      <c r="G35" s="5">
        <f>SUM(G8:G34)</f>
        <v>2361150875236</v>
      </c>
      <c r="I35" s="5">
        <f>SUM(I8:I34)</f>
        <v>81050524884</v>
      </c>
      <c r="M35" s="5">
        <f>SUM(M8:M34)</f>
        <v>2442201400120</v>
      </c>
      <c r="O35" s="5">
        <f>SUM(O8:O34)</f>
        <v>2250348666460</v>
      </c>
      <c r="Q35" s="5">
        <f>SUM(Q8:Q34)</f>
        <v>191852733660</v>
      </c>
    </row>
    <row r="36" spans="1:17" ht="22.5" thickTop="1">
      <c r="Q36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4"/>
  <sheetViews>
    <sheetView rightToLeft="1" topLeftCell="A7" workbookViewId="0">
      <selection activeCell="Q21" sqref="Q21:Q22"/>
    </sheetView>
  </sheetViews>
  <sheetFormatPr defaultRowHeight="21.75"/>
  <cols>
    <col min="1" max="1" width="28.28515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2" t="s">
        <v>93</v>
      </c>
      <c r="D6" s="12" t="s">
        <v>93</v>
      </c>
      <c r="E6" s="12" t="s">
        <v>93</v>
      </c>
      <c r="F6" s="12" t="s">
        <v>93</v>
      </c>
      <c r="G6" s="12" t="s">
        <v>93</v>
      </c>
      <c r="H6" s="12" t="s">
        <v>93</v>
      </c>
      <c r="I6" s="12" t="s">
        <v>93</v>
      </c>
      <c r="K6" s="12" t="s">
        <v>94</v>
      </c>
      <c r="L6" s="12" t="s">
        <v>94</v>
      </c>
      <c r="M6" s="12" t="s">
        <v>94</v>
      </c>
      <c r="N6" s="12" t="s">
        <v>94</v>
      </c>
      <c r="O6" s="12" t="s">
        <v>94</v>
      </c>
      <c r="P6" s="12" t="s">
        <v>94</v>
      </c>
      <c r="Q6" s="12" t="s">
        <v>94</v>
      </c>
    </row>
    <row r="7" spans="1:17" ht="22.5">
      <c r="A7" s="12" t="s">
        <v>3</v>
      </c>
      <c r="C7" s="13" t="s">
        <v>7</v>
      </c>
      <c r="E7" s="13" t="s">
        <v>101</v>
      </c>
      <c r="G7" s="13" t="s">
        <v>102</v>
      </c>
      <c r="I7" s="13" t="s">
        <v>104</v>
      </c>
      <c r="K7" s="13" t="s">
        <v>7</v>
      </c>
      <c r="M7" s="13" t="s">
        <v>101</v>
      </c>
      <c r="O7" s="13" t="s">
        <v>102</v>
      </c>
      <c r="Q7" s="13" t="s">
        <v>104</v>
      </c>
    </row>
    <row r="8" spans="1:17">
      <c r="A8" s="2" t="s">
        <v>18</v>
      </c>
      <c r="C8" s="4">
        <v>5000000</v>
      </c>
      <c r="E8" s="4">
        <v>4622332570</v>
      </c>
      <c r="G8" s="4">
        <v>3821975264</v>
      </c>
      <c r="I8" s="4">
        <v>800357306</v>
      </c>
      <c r="K8" s="4">
        <v>7000000</v>
      </c>
      <c r="M8" s="4">
        <v>6282396095</v>
      </c>
      <c r="O8" s="4">
        <v>5350765369</v>
      </c>
      <c r="Q8" s="4">
        <v>931630726</v>
      </c>
    </row>
    <row r="9" spans="1:17">
      <c r="A9" s="2" t="s">
        <v>33</v>
      </c>
      <c r="C9" s="4">
        <v>2444483</v>
      </c>
      <c r="E9" s="4">
        <v>33734496113</v>
      </c>
      <c r="G9" s="4">
        <v>30217380637</v>
      </c>
      <c r="I9" s="4">
        <v>3517115476</v>
      </c>
      <c r="K9" s="4">
        <v>2444483</v>
      </c>
      <c r="M9" s="4">
        <v>33734496113</v>
      </c>
      <c r="O9" s="4">
        <v>30217380637</v>
      </c>
      <c r="Q9" s="4">
        <v>3517115476</v>
      </c>
    </row>
    <row r="10" spans="1:17">
      <c r="A10" s="2" t="s">
        <v>28</v>
      </c>
      <c r="C10" s="4">
        <v>3000000</v>
      </c>
      <c r="E10" s="4">
        <v>20857157291</v>
      </c>
      <c r="G10" s="4">
        <v>14652346103</v>
      </c>
      <c r="I10" s="4">
        <v>6204811188</v>
      </c>
      <c r="K10" s="4">
        <v>7558991</v>
      </c>
      <c r="M10" s="4">
        <v>48548541523</v>
      </c>
      <c r="O10" s="4">
        <v>36508006186</v>
      </c>
      <c r="Q10" s="4">
        <v>12040535337</v>
      </c>
    </row>
    <row r="11" spans="1:17">
      <c r="A11" s="2" t="s">
        <v>15</v>
      </c>
      <c r="C11" s="4">
        <v>6669142</v>
      </c>
      <c r="E11" s="4">
        <v>15065661844</v>
      </c>
      <c r="G11" s="4">
        <v>12993469996</v>
      </c>
      <c r="I11" s="4">
        <v>2072191848</v>
      </c>
      <c r="K11" s="4">
        <v>6669142</v>
      </c>
      <c r="M11" s="4">
        <v>15065661844</v>
      </c>
      <c r="O11" s="4">
        <v>12993469996</v>
      </c>
      <c r="Q11" s="4">
        <v>2072191848</v>
      </c>
    </row>
    <row r="12" spans="1:17">
      <c r="A12" s="2" t="s">
        <v>105</v>
      </c>
      <c r="C12" s="4">
        <v>0</v>
      </c>
      <c r="E12" s="4">
        <v>0</v>
      </c>
      <c r="G12" s="4">
        <v>0</v>
      </c>
      <c r="I12" s="4">
        <v>0</v>
      </c>
      <c r="K12" s="4">
        <v>1548971</v>
      </c>
      <c r="M12" s="4">
        <v>14008497635</v>
      </c>
      <c r="O12" s="4">
        <v>12217934380</v>
      </c>
      <c r="Q12" s="4">
        <v>1790563255</v>
      </c>
    </row>
    <row r="13" spans="1:17">
      <c r="A13" s="2" t="s">
        <v>106</v>
      </c>
      <c r="C13" s="4">
        <v>0</v>
      </c>
      <c r="E13" s="4">
        <v>0</v>
      </c>
      <c r="G13" s="4">
        <v>0</v>
      </c>
      <c r="I13" s="4">
        <v>0</v>
      </c>
      <c r="K13" s="4">
        <v>1533035</v>
      </c>
      <c r="M13" s="4">
        <v>20941765691</v>
      </c>
      <c r="O13" s="4">
        <v>18983344922</v>
      </c>
      <c r="Q13" s="4">
        <v>1958420769</v>
      </c>
    </row>
    <row r="14" spans="1:17">
      <c r="A14" s="2" t="s">
        <v>107</v>
      </c>
      <c r="C14" s="4">
        <v>0</v>
      </c>
      <c r="E14" s="4">
        <v>0</v>
      </c>
      <c r="G14" s="4">
        <v>0</v>
      </c>
      <c r="I14" s="4">
        <v>0</v>
      </c>
      <c r="K14" s="4">
        <v>600000</v>
      </c>
      <c r="M14" s="4">
        <v>7386848610</v>
      </c>
      <c r="O14" s="4">
        <v>7386848610</v>
      </c>
      <c r="Q14" s="4">
        <v>0</v>
      </c>
    </row>
    <row r="15" spans="1:17">
      <c r="A15" s="2" t="s">
        <v>29</v>
      </c>
      <c r="C15" s="4">
        <v>0</v>
      </c>
      <c r="E15" s="4">
        <v>0</v>
      </c>
      <c r="G15" s="4">
        <v>0</v>
      </c>
      <c r="I15" s="4">
        <v>0</v>
      </c>
      <c r="K15" s="4">
        <v>2000000</v>
      </c>
      <c r="M15" s="4">
        <v>6730712563</v>
      </c>
      <c r="O15" s="4">
        <v>5762669234</v>
      </c>
      <c r="Q15" s="4">
        <v>968043329</v>
      </c>
    </row>
    <row r="16" spans="1:17">
      <c r="A16" s="2" t="s">
        <v>21</v>
      </c>
      <c r="C16" s="4">
        <v>0</v>
      </c>
      <c r="E16" s="4">
        <v>0</v>
      </c>
      <c r="G16" s="4">
        <v>0</v>
      </c>
      <c r="I16" s="4">
        <v>0</v>
      </c>
      <c r="K16" s="4">
        <v>1000000</v>
      </c>
      <c r="M16" s="4">
        <v>15915293149</v>
      </c>
      <c r="O16" s="4">
        <v>13036046225</v>
      </c>
      <c r="Q16" s="4">
        <v>2879246924</v>
      </c>
    </row>
    <row r="17" spans="1:17">
      <c r="A17" s="2" t="s">
        <v>26</v>
      </c>
      <c r="C17" s="4">
        <v>0</v>
      </c>
      <c r="E17" s="4">
        <v>0</v>
      </c>
      <c r="G17" s="4">
        <v>0</v>
      </c>
      <c r="I17" s="4">
        <v>0</v>
      </c>
      <c r="K17" s="4">
        <v>1100000</v>
      </c>
      <c r="M17" s="4">
        <v>17530141614</v>
      </c>
      <c r="O17" s="4">
        <v>15138854258</v>
      </c>
      <c r="Q17" s="4">
        <v>2391287356</v>
      </c>
    </row>
    <row r="18" spans="1:17">
      <c r="A18" s="2" t="s">
        <v>108</v>
      </c>
      <c r="C18" s="4">
        <v>0</v>
      </c>
      <c r="E18" s="4">
        <v>0</v>
      </c>
      <c r="G18" s="4">
        <v>0</v>
      </c>
      <c r="I18" s="4">
        <v>0</v>
      </c>
      <c r="K18" s="4">
        <v>2798473</v>
      </c>
      <c r="M18" s="4">
        <v>35329329671</v>
      </c>
      <c r="O18" s="4">
        <v>32982948700</v>
      </c>
      <c r="Q18" s="4">
        <v>2346380971</v>
      </c>
    </row>
    <row r="19" spans="1:17">
      <c r="A19" s="2" t="s">
        <v>27</v>
      </c>
      <c r="C19" s="4">
        <v>0</v>
      </c>
      <c r="E19" s="4">
        <v>0</v>
      </c>
      <c r="G19" s="4">
        <v>0</v>
      </c>
      <c r="I19" s="4">
        <v>0</v>
      </c>
      <c r="K19" s="4">
        <v>414488</v>
      </c>
      <c r="M19" s="4">
        <v>15052334663</v>
      </c>
      <c r="O19" s="4">
        <v>12404576165</v>
      </c>
      <c r="Q19" s="4">
        <v>2647758498</v>
      </c>
    </row>
    <row r="20" spans="1:17">
      <c r="A20" s="2" t="s">
        <v>109</v>
      </c>
      <c r="C20" s="4">
        <v>0</v>
      </c>
      <c r="E20" s="4">
        <v>0</v>
      </c>
      <c r="G20" s="4">
        <v>0</v>
      </c>
      <c r="I20" s="4">
        <v>0</v>
      </c>
      <c r="K20" s="4">
        <v>650000</v>
      </c>
      <c r="M20" s="4">
        <v>49481901899</v>
      </c>
      <c r="O20" s="4">
        <v>49533365877</v>
      </c>
      <c r="Q20" s="4">
        <v>-51463978</v>
      </c>
    </row>
    <row r="21" spans="1:17">
      <c r="A21" s="2" t="s">
        <v>45</v>
      </c>
      <c r="C21" s="4">
        <v>101725</v>
      </c>
      <c r="E21" s="4">
        <v>99985136228</v>
      </c>
      <c r="G21" s="4">
        <v>97275139184</v>
      </c>
      <c r="I21" s="4">
        <v>2709997044</v>
      </c>
      <c r="K21" s="4">
        <v>101725</v>
      </c>
      <c r="M21" s="4">
        <v>99985136228</v>
      </c>
      <c r="O21" s="4">
        <v>97275139184</v>
      </c>
      <c r="Q21" s="4">
        <v>2709997044</v>
      </c>
    </row>
    <row r="22" spans="1:17">
      <c r="A22" s="2" t="s">
        <v>54</v>
      </c>
      <c r="C22" s="4">
        <v>0</v>
      </c>
      <c r="E22" s="4">
        <v>0</v>
      </c>
      <c r="G22" s="4">
        <v>0</v>
      </c>
      <c r="I22" s="4">
        <v>0</v>
      </c>
      <c r="K22" s="4">
        <v>53700</v>
      </c>
      <c r="M22" s="4">
        <v>50053825104</v>
      </c>
      <c r="O22" s="4">
        <v>49684087506</v>
      </c>
      <c r="Q22" s="4">
        <v>369737598</v>
      </c>
    </row>
    <row r="23" spans="1:17" ht="22.5" thickBot="1">
      <c r="E23" s="5">
        <f>SUM(E8:E22)</f>
        <v>174264784046</v>
      </c>
      <c r="G23" s="5">
        <f>SUM(G8:G22)</f>
        <v>158960311184</v>
      </c>
      <c r="I23" s="5">
        <f>SUM(I8:I22)</f>
        <v>15304472862</v>
      </c>
      <c r="M23" s="5">
        <f>SUM(M8:M22)</f>
        <v>436046882402</v>
      </c>
      <c r="O23" s="5">
        <f>SUM(O8:O22)</f>
        <v>399475437249</v>
      </c>
      <c r="Q23" s="5">
        <f>SUM(Q8:Q22)</f>
        <v>36571445153</v>
      </c>
    </row>
    <row r="24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Gadari, Yasin</cp:lastModifiedBy>
  <dcterms:created xsi:type="dcterms:W3CDTF">2022-12-28T12:35:22Z</dcterms:created>
  <dcterms:modified xsi:type="dcterms:W3CDTF">2022-12-31T11:27:35Z</dcterms:modified>
</cp:coreProperties>
</file>