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F387D412-2BE1-44FB-BE14-2042094646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0" i="10" l="1"/>
  <c r="O60" i="10"/>
  <c r="M60" i="10"/>
  <c r="I60" i="10"/>
  <c r="G60" i="10"/>
  <c r="E60" i="10"/>
  <c r="Q59" i="10"/>
  <c r="E47" i="1"/>
  <c r="G10" i="15"/>
  <c r="E10" i="15"/>
  <c r="E8" i="15"/>
  <c r="E9" i="15"/>
  <c r="E7" i="15"/>
  <c r="C10" i="15"/>
  <c r="K10" i="13"/>
  <c r="K9" i="13"/>
  <c r="K8" i="13"/>
  <c r="G10" i="13"/>
  <c r="G9" i="13"/>
  <c r="G8" i="13"/>
  <c r="E10" i="13"/>
  <c r="I10" i="13"/>
  <c r="I33" i="12"/>
  <c r="Q9" i="12"/>
  <c r="Q10" i="12"/>
  <c r="Q11" i="12"/>
  <c r="Q12" i="12"/>
  <c r="Q36" i="12" s="1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I9" i="12"/>
  <c r="I10" i="12"/>
  <c r="I11" i="12"/>
  <c r="I12" i="12"/>
  <c r="I36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4" i="12"/>
  <c r="I35" i="12"/>
  <c r="I8" i="12"/>
  <c r="C36" i="12"/>
  <c r="E36" i="12"/>
  <c r="G36" i="12"/>
  <c r="K36" i="12"/>
  <c r="M36" i="12"/>
  <c r="O36" i="12"/>
  <c r="Q8" i="12"/>
  <c r="I51" i="11"/>
  <c r="S51" i="11"/>
  <c r="U5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8" i="11"/>
  <c r="K5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2" i="11"/>
  <c r="S53" i="11"/>
  <c r="S5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2" i="11"/>
  <c r="I53" i="11"/>
  <c r="I54" i="11"/>
  <c r="I8" i="11"/>
  <c r="C55" i="11"/>
  <c r="E55" i="11"/>
  <c r="G55" i="11"/>
  <c r="M55" i="11"/>
  <c r="O55" i="11"/>
  <c r="Q55" i="11"/>
  <c r="E58" i="9"/>
  <c r="G58" i="9"/>
  <c r="I58" i="9"/>
  <c r="M58" i="9"/>
  <c r="O58" i="9"/>
  <c r="Q5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8" i="9"/>
  <c r="I29" i="8"/>
  <c r="K29" i="8"/>
  <c r="M29" i="8"/>
  <c r="O29" i="8"/>
  <c r="Q29" i="8"/>
  <c r="S29" i="8"/>
  <c r="S14" i="7"/>
  <c r="Q14" i="7"/>
  <c r="O14" i="7"/>
  <c r="M14" i="7"/>
  <c r="K14" i="7"/>
  <c r="I14" i="7"/>
  <c r="S10" i="6"/>
  <c r="K10" i="6"/>
  <c r="M10" i="6"/>
  <c r="O10" i="6"/>
  <c r="Q10" i="6"/>
  <c r="AK27" i="3"/>
  <c r="Q27" i="3"/>
  <c r="S27" i="3"/>
  <c r="W27" i="3"/>
  <c r="AA27" i="3"/>
  <c r="AG27" i="3"/>
  <c r="AI27" i="3"/>
  <c r="Y47" i="1"/>
  <c r="G47" i="1"/>
  <c r="K47" i="1"/>
  <c r="O47" i="1"/>
  <c r="U47" i="1"/>
  <c r="W47" i="1"/>
  <c r="S55" i="11" l="1"/>
  <c r="I55" i="11"/>
</calcChain>
</file>

<file path=xl/sharedStrings.xml><?xml version="1.0" encoding="utf-8"?>
<sst xmlns="http://schemas.openxmlformats.org/spreadsheetml/2006/main" count="776" uniqueCount="210">
  <si>
    <t>صندوق سرمایه‌گذاری تضمین اصل سرمایه مفید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</si>
  <si>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</si>
  <si>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</si>
  <si>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</si>
  <si>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</si>
  <si>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</si>
  <si>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</si>
  <si>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</si>
  <si>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</si>
  <si>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</si>
  <si>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</si>
  <si>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</si>
  <si>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</si>
  <si>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</si>
  <si>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</si>
  <si>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</si>
  <si>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ملت</t>
  </si>
  <si>
    <t>بین المللی توسعه ص. معادن غدیر</t>
  </si>
  <si>
    <t>پالایش نفت اصفهان</t>
  </si>
  <si>
    <t>پتروشیمی پردیس</t>
  </si>
  <si>
    <t>تایدواترخاورمیانه</t>
  </si>
  <si>
    <t>ح . سرمایه گذاری صبا تامین</t>
  </si>
  <si>
    <t>داروپخش‌ (هلدینگ‌</t>
  </si>
  <si>
    <t>داروسازی شهید قاضی</t>
  </si>
  <si>
    <t>س.ص.بازنشستگی کارکنان بانکها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</si>
  <si>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</si>
  <si>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</si>
  <si>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</si>
  <si>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</si>
  <si>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</si>
  <si>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</si>
  <si>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 گذاری مسکن جنوب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</si>
  <si>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</si>
  <si>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</si>
  <si>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</si>
  <si>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</si>
  <si>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</si>
  <si>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</si>
  <si>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</si>
  <si>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سیمرغ</t>
  </si>
  <si>
    <t>صنایع فروآلیاژ ایران</t>
  </si>
  <si>
    <t>فجر انرژی خلیج فارس</t>
  </si>
  <si>
    <t>فولاد کاوه جنوب کیش</t>
  </si>
  <si>
    <t>گروه انتخاب الکترونیک آرمان</t>
  </si>
  <si>
    <t>گروه توسعه مالی مهرآیندگان</t>
  </si>
  <si>
    <t>گروه دارویی سبحان</t>
  </si>
  <si>
    <t>گروه‌صنعتی‌سپاهان‌</t>
  </si>
  <si>
    <t>گسترش نفت و گاز پارسیان</t>
  </si>
  <si>
    <t>مبین انرژی خلیج فارس</t>
  </si>
  <si>
    <t>مولد نیروگاهی تجارت فارس</t>
  </si>
  <si>
    <t>نفت سپاهان</t>
  </si>
  <si>
    <t>کارخانجات‌داروپخش‌</t>
  </si>
  <si>
    <t>تامین سرمایه کاردان</t>
  </si>
  <si>
    <t>تعداد اوراق تبعی</t>
  </si>
  <si>
    <t>قیمت اعمال</t>
  </si>
  <si>
    <t>تاریخ اعمال</t>
  </si>
  <si>
    <t>نرخ موثر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</si>
  <si>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</si>
  <si>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</si>
  <si>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</si>
  <si>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</si>
  <si>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</si>
  <si>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</si>
  <si>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</si>
  <si>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</si>
  <si>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</si>
  <si>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</si>
  <si>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</si>
  <si>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</si>
  <si>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</si>
  <si>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</si>
  <si>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</si>
  <si>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</si>
  <si>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</si>
  <si>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اسنادخزانه-م7بودجه99-020704</t>
  </si>
  <si>
    <t>1399/09/25</t>
  </si>
  <si>
    <t>1402/07/04</t>
  </si>
  <si>
    <t>گام بانک تجارت0206</t>
  </si>
  <si>
    <t>1401/07/02</t>
  </si>
  <si>
    <t>1402/06/28</t>
  </si>
  <si>
    <t>گام بانک صادرات ایران0206</t>
  </si>
  <si>
    <t>1401/04/01</t>
  </si>
  <si>
    <t>گام بانک صادرات ایران0207</t>
  </si>
  <si>
    <t>1402/07/30</t>
  </si>
  <si>
    <t>گواهی اعتبار مولد سامان0206</t>
  </si>
  <si>
    <t>1401/07/01</t>
  </si>
  <si>
    <t>گواهی اعتبار مولد سامان0207</t>
  </si>
  <si>
    <t>1401/08/01</t>
  </si>
  <si>
    <t>گواهی اعتبار مولد شهر0206</t>
  </si>
  <si>
    <t>گواهی اعتبارمولد رفاه0208</t>
  </si>
  <si>
    <t>1401/09/01</t>
  </si>
  <si>
    <t>1402/08/30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</si>
  <si>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</si>
  <si>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</si>
  <si>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</si>
  <si>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</si>
  <si>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</si>
  <si>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</si>
  <si>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</si>
  <si>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</si>
  <si>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</si>
  <si>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گواهی اعتبار مولد سپه0207</t>
  </si>
  <si>
    <t>اسنادخزانه-م7بودجه01-040714</t>
  </si>
  <si>
    <t>1401/12/10</t>
  </si>
  <si>
    <t>1404/07/13</t>
  </si>
  <si>
    <t>اسنادخزانه-م5بودجه01-041015</t>
  </si>
  <si>
    <t>1401/12/08</t>
  </si>
  <si>
    <t>1404/10/14</t>
  </si>
  <si>
    <t>اسنادخزانه-م6بودجه01-030814</t>
  </si>
  <si>
    <t>1403/08/14</t>
  </si>
  <si>
    <t>مرابحه عام دولتی6-ش.خ0210</t>
  </si>
  <si>
    <t>1402/10/25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</si>
  <si>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</si>
  <si>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</si>
  <si>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</si>
  <si>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</si>
  <si>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</si>
  <si>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</si>
  <si>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</si>
  <si>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</si>
  <si>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</si>
  <si>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</si>
  <si>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</si>
  <si>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</si>
  <si>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</si>
  <si>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</si>
  <si>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</si>
  <si>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</si>
  <si>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</si>
  <si>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</si>
  <si>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</si>
  <si>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</si>
  <si>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</si>
  <si>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</si>
  <si>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</si>
  <si>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</si>
  <si>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</si>
  <si>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</si>
  <si>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</si>
  <si>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</si>
  <si>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</si>
  <si>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</si>
  <si>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</si>
  <si>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</si>
  <si>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</si>
  <si>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</si>
  <si>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1402/03/31</t>
  </si>
  <si>
    <t>1402/04/28</t>
  </si>
  <si>
    <t>1402/05/01</t>
  </si>
  <si>
    <t>1402/03/08</t>
  </si>
  <si>
    <t>1402/02/25</t>
  </si>
  <si>
    <t>1402/04/12</t>
  </si>
  <si>
    <t>1402/04/30</t>
  </si>
  <si>
    <t>1402/02/20</t>
  </si>
  <si>
    <t>1402/03/02</t>
  </si>
  <si>
    <t>1402/06/19</t>
  </si>
  <si>
    <t>1402/04/17</t>
  </si>
  <si>
    <t>1402/04/21</t>
  </si>
  <si>
    <t>1402/04/31</t>
  </si>
  <si>
    <t>1402/03/04</t>
  </si>
  <si>
    <t>1402/06/06</t>
  </si>
  <si>
    <t>1402/06/22</t>
  </si>
  <si>
    <t>1402/05/16</t>
  </si>
  <si>
    <t>1402/04/14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</si>
  <si>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</si>
  <si>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</si>
  <si>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</si>
  <si>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</si>
  <si>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</si>
  <si>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</si>
  <si>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بهرامن(پ)</t>
  </si>
  <si>
    <t>بهار رز عالیس چناران</t>
  </si>
  <si>
    <t>ح . داروپخش‌ (هلدینگ‌</t>
  </si>
  <si>
    <t>ملی شیمی کشاورز</t>
  </si>
  <si>
    <t>زعفران0210نگین وحدت جام(پ)</t>
  </si>
  <si>
    <t>س. الماس حکمت ایرانیان</t>
  </si>
  <si>
    <t>کشاورزی و دامپروری فجر اصفهان</t>
  </si>
  <si>
    <t>ح . سرمایه گذاری صدرتامین</t>
  </si>
  <si>
    <t>کربن‌ ایران‌</t>
  </si>
  <si>
    <t>توسعه صنایع و معادن کوثر</t>
  </si>
  <si>
    <t>گواهی اعتبار مولد رفاه0207</t>
  </si>
  <si>
    <t>گواهی اعتبار مولد سپه0208</t>
  </si>
  <si>
    <t>گام بانک اقتصاد نوین0204</t>
  </si>
  <si>
    <t>گواهی اعتبار مولد رفاه0205</t>
  </si>
  <si>
    <t>گام بانک اقتصاد نوین0205</t>
  </si>
  <si>
    <t>گواهی اعتبار مولد سامان0204</t>
  </si>
  <si>
    <t>گواهی اعتبار مولد شهر0203</t>
  </si>
  <si>
    <t>گواهی اعتبار مولد رفاه0202</t>
  </si>
  <si>
    <t>اسنادخزانه-م6بودجه99-020321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</si>
  <si>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</si>
  <si>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</si>
  <si>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</si>
  <si>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</si>
  <si>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</si>
  <si>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</si>
  <si>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</si>
  <si>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</si>
  <si>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</si>
  <si>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</si>
  <si>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</si>
  <si>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</si>
  <si>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</si>
  <si>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</si>
  <si>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</si>
  <si>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</si>
  <si>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-</t>
  </si>
  <si>
    <t xml:space="preserve">از ابتدای سال مالی </t>
  </si>
  <si>
    <t>تا پایان ماه</t>
  </si>
  <si>
    <t>اختیارف شستا-1065-1402/06/08</t>
  </si>
  <si>
    <t>اختیارخ شستا-865-1402/06/08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</si>
</sst>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2" xfId="2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10</xdr:col>
          <xdr:colOff>257175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537AAB-94FE-2CD1-C9F1-0E261F2E67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5648-C197-4E9D-BDD2-0DB6CF1FA8E6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10</xdr:col>
                <xdr:colOff>257175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6"/>
  <sheetViews>
    <sheetView rightToLeft="1" topLeftCell="A40" workbookViewId="0">
      <selection activeCell="I52" sqref="I52"/>
    </sheetView>
  </sheetViews>
  <sheetFormatPr defaultRowHeight="24"/>
  <cols>
    <col min="1" max="1" width="30.5703125" style="1" bestFit="1" customWidth="1"/>
    <col min="2" max="2" width="1" style="1" customWidth="1"/>
    <col min="3" max="3" width="19.855468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130</v>
      </c>
      <c r="D6" s="20" t="s">
        <v>130</v>
      </c>
      <c r="E6" s="20" t="s">
        <v>130</v>
      </c>
      <c r="F6" s="20" t="s">
        <v>130</v>
      </c>
      <c r="G6" s="20" t="s">
        <v>130</v>
      </c>
      <c r="H6" s="20" t="s">
        <v>130</v>
      </c>
      <c r="I6" s="20" t="s">
        <v>130</v>
      </c>
      <c r="J6" s="20" t="s">
        <v>130</v>
      </c>
      <c r="K6" s="20" t="s">
        <v>130</v>
      </c>
      <c r="M6" s="20" t="s">
        <v>131</v>
      </c>
      <c r="N6" s="20" t="s">
        <v>131</v>
      </c>
      <c r="O6" s="20" t="s">
        <v>131</v>
      </c>
      <c r="P6" s="20" t="s">
        <v>131</v>
      </c>
      <c r="Q6" s="20" t="s">
        <v>131</v>
      </c>
      <c r="R6" s="20" t="s">
        <v>131</v>
      </c>
      <c r="S6" s="20" t="s">
        <v>131</v>
      </c>
      <c r="T6" s="20" t="s">
        <v>131</v>
      </c>
      <c r="U6" s="20" t="s">
        <v>131</v>
      </c>
    </row>
    <row r="7" spans="1:21" ht="24.75">
      <c r="A7" s="20" t="s">
        <v>3</v>
      </c>
      <c r="C7" s="20" t="s">
        <v>189</v>
      </c>
      <c r="E7" s="20" t="s">
        <v>190</v>
      </c>
      <c r="G7" s="20" t="s">
        <v>191</v>
      </c>
      <c r="I7" s="20" t="s">
        <v>118</v>
      </c>
      <c r="K7" s="20" t="s">
        <v>192</v>
      </c>
      <c r="M7" s="20" t="s">
        <v>189</v>
      </c>
      <c r="O7" s="20" t="s">
        <v>190</v>
      </c>
      <c r="Q7" s="20" t="s">
        <v>191</v>
      </c>
      <c r="S7" s="20" t="s">
        <v>118</v>
      </c>
      <c r="U7" s="20" t="s">
        <v>192</v>
      </c>
    </row>
    <row r="8" spans="1:21">
      <c r="A8" s="1" t="s">
        <v>19</v>
      </c>
      <c r="C8" s="7">
        <v>0</v>
      </c>
      <c r="D8" s="7"/>
      <c r="E8" s="7">
        <v>17459791202</v>
      </c>
      <c r="F8" s="7"/>
      <c r="G8" s="7">
        <v>821173826</v>
      </c>
      <c r="H8" s="7"/>
      <c r="I8" s="7">
        <f>C8+E8+G8</f>
        <v>18280965028</v>
      </c>
      <c r="J8" s="7"/>
      <c r="K8" s="10">
        <f>I8/$I$55</f>
        <v>7.0129036100559358E-2</v>
      </c>
      <c r="L8" s="7"/>
      <c r="M8" s="7">
        <v>0</v>
      </c>
      <c r="N8" s="7"/>
      <c r="O8" s="7">
        <v>2960211750</v>
      </c>
      <c r="P8" s="7"/>
      <c r="Q8" s="7">
        <v>-5794891495</v>
      </c>
      <c r="R8" s="7"/>
      <c r="S8" s="7">
        <f>M8+O8+Q8</f>
        <v>-2834679745</v>
      </c>
      <c r="T8" s="7"/>
      <c r="U8" s="10">
        <f>S8/$S$55</f>
        <v>-8.0277888691001054E-2</v>
      </c>
    </row>
    <row r="9" spans="1:21">
      <c r="A9" s="1" t="s">
        <v>18</v>
      </c>
      <c r="C9" s="7">
        <v>0</v>
      </c>
      <c r="D9" s="7"/>
      <c r="E9" s="7">
        <v>20024579795</v>
      </c>
      <c r="F9" s="7"/>
      <c r="G9" s="7">
        <v>-597572280</v>
      </c>
      <c r="H9" s="7"/>
      <c r="I9" s="7">
        <f t="shared" ref="I9:I54" si="0">C9+E9+G9</f>
        <v>19427007515</v>
      </c>
      <c r="J9" s="7"/>
      <c r="K9" s="10">
        <f t="shared" ref="K9:K54" si="1">I9/$I$55</f>
        <v>7.452545909138604E-2</v>
      </c>
      <c r="L9" s="7"/>
      <c r="M9" s="7">
        <v>9957571200</v>
      </c>
      <c r="N9" s="7"/>
      <c r="O9" s="7">
        <v>-2528288311</v>
      </c>
      <c r="P9" s="7"/>
      <c r="Q9" s="7">
        <v>-597572280</v>
      </c>
      <c r="R9" s="7"/>
      <c r="S9" s="7">
        <f t="shared" ref="S9:S54" si="2">M9+O9+Q9</f>
        <v>6831710609</v>
      </c>
      <c r="T9" s="7"/>
      <c r="U9" s="10">
        <f t="shared" ref="U9:U54" si="3">S9/$S$55</f>
        <v>0.19347346196895801</v>
      </c>
    </row>
    <row r="10" spans="1:21">
      <c r="A10" s="1" t="s">
        <v>33</v>
      </c>
      <c r="C10" s="7">
        <v>0</v>
      </c>
      <c r="D10" s="7"/>
      <c r="E10" s="7">
        <v>32671842163</v>
      </c>
      <c r="F10" s="7"/>
      <c r="G10" s="7">
        <v>-990588191</v>
      </c>
      <c r="H10" s="7"/>
      <c r="I10" s="7">
        <f t="shared" si="0"/>
        <v>31681253972</v>
      </c>
      <c r="J10" s="7"/>
      <c r="K10" s="10">
        <f t="shared" si="1"/>
        <v>0.12153492991810877</v>
      </c>
      <c r="L10" s="7"/>
      <c r="M10" s="7">
        <v>0</v>
      </c>
      <c r="N10" s="7"/>
      <c r="O10" s="7">
        <v>-194521667</v>
      </c>
      <c r="P10" s="7"/>
      <c r="Q10" s="7">
        <v>-990588191</v>
      </c>
      <c r="R10" s="7"/>
      <c r="S10" s="7">
        <f t="shared" si="2"/>
        <v>-1185109858</v>
      </c>
      <c r="T10" s="7"/>
      <c r="U10" s="10">
        <f t="shared" si="3"/>
        <v>-3.3562210135004884E-2</v>
      </c>
    </row>
    <row r="11" spans="1:21">
      <c r="A11" s="1" t="s">
        <v>30</v>
      </c>
      <c r="C11" s="7">
        <v>31840132785</v>
      </c>
      <c r="D11" s="7"/>
      <c r="E11" s="7">
        <v>-20038303784</v>
      </c>
      <c r="F11" s="7"/>
      <c r="G11" s="7">
        <v>-4558343663</v>
      </c>
      <c r="H11" s="7"/>
      <c r="I11" s="7">
        <f t="shared" si="0"/>
        <v>7243485338</v>
      </c>
      <c r="J11" s="7"/>
      <c r="K11" s="10">
        <f t="shared" si="1"/>
        <v>2.7787299192598969E-2</v>
      </c>
      <c r="L11" s="7"/>
      <c r="M11" s="7">
        <v>31840132785</v>
      </c>
      <c r="N11" s="7"/>
      <c r="O11" s="7">
        <v>-16606847612</v>
      </c>
      <c r="P11" s="7"/>
      <c r="Q11" s="7">
        <v>-4558343663</v>
      </c>
      <c r="R11" s="7"/>
      <c r="S11" s="7">
        <f t="shared" si="2"/>
        <v>10674941510</v>
      </c>
      <c r="T11" s="7"/>
      <c r="U11" s="10">
        <f t="shared" si="3"/>
        <v>0.30231343340788108</v>
      </c>
    </row>
    <row r="12" spans="1:21">
      <c r="A12" s="1" t="s">
        <v>47</v>
      </c>
      <c r="C12" s="7">
        <v>0</v>
      </c>
      <c r="D12" s="7"/>
      <c r="E12" s="7">
        <v>27566144316</v>
      </c>
      <c r="F12" s="7"/>
      <c r="G12" s="7">
        <v>8337213283</v>
      </c>
      <c r="H12" s="7"/>
      <c r="I12" s="7">
        <f t="shared" si="0"/>
        <v>35903357599</v>
      </c>
      <c r="J12" s="7"/>
      <c r="K12" s="10">
        <f t="shared" si="1"/>
        <v>0.13773167102147377</v>
      </c>
      <c r="L12" s="7"/>
      <c r="M12" s="7">
        <v>0</v>
      </c>
      <c r="N12" s="7"/>
      <c r="O12" s="7">
        <v>16765637768</v>
      </c>
      <c r="P12" s="7"/>
      <c r="Q12" s="7">
        <v>8337213283</v>
      </c>
      <c r="R12" s="7"/>
      <c r="S12" s="7">
        <f t="shared" si="2"/>
        <v>25102851051</v>
      </c>
      <c r="T12" s="7"/>
      <c r="U12" s="10">
        <f t="shared" si="3"/>
        <v>0.71091060147218044</v>
      </c>
    </row>
    <row r="13" spans="1:21">
      <c r="A13" s="1" t="s">
        <v>50</v>
      </c>
      <c r="C13" s="7">
        <v>0</v>
      </c>
      <c r="D13" s="7"/>
      <c r="E13" s="7">
        <v>12575815781</v>
      </c>
      <c r="F13" s="7"/>
      <c r="G13" s="7">
        <v>-663242576</v>
      </c>
      <c r="H13" s="7"/>
      <c r="I13" s="7">
        <f t="shared" si="0"/>
        <v>11912573205</v>
      </c>
      <c r="J13" s="7"/>
      <c r="K13" s="10">
        <f t="shared" si="1"/>
        <v>4.5698751409700526E-2</v>
      </c>
      <c r="L13" s="7"/>
      <c r="M13" s="7">
        <v>9739359000</v>
      </c>
      <c r="N13" s="7"/>
      <c r="O13" s="7">
        <v>-16247317274</v>
      </c>
      <c r="P13" s="7"/>
      <c r="Q13" s="7">
        <v>-663242576</v>
      </c>
      <c r="R13" s="7"/>
      <c r="S13" s="7">
        <f t="shared" si="2"/>
        <v>-7171200850</v>
      </c>
      <c r="T13" s="7"/>
      <c r="U13" s="10">
        <f t="shared" si="3"/>
        <v>-0.2030877966488282</v>
      </c>
    </row>
    <row r="14" spans="1:21">
      <c r="A14" s="1" t="s">
        <v>170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10">
        <f t="shared" si="1"/>
        <v>0</v>
      </c>
      <c r="L14" s="7"/>
      <c r="M14" s="7">
        <v>0</v>
      </c>
      <c r="N14" s="7"/>
      <c r="O14" s="7">
        <v>0</v>
      </c>
      <c r="P14" s="7"/>
      <c r="Q14" s="7">
        <v>-39624664</v>
      </c>
      <c r="R14" s="7"/>
      <c r="S14" s="7">
        <f t="shared" si="2"/>
        <v>-39624664</v>
      </c>
      <c r="T14" s="7"/>
      <c r="U14" s="10">
        <f t="shared" si="3"/>
        <v>-1.1221671060447488E-3</v>
      </c>
    </row>
    <row r="15" spans="1:21">
      <c r="A15" s="1" t="s">
        <v>22</v>
      </c>
      <c r="C15" s="7">
        <v>0</v>
      </c>
      <c r="D15" s="7"/>
      <c r="E15" s="7">
        <v>1231303701</v>
      </c>
      <c r="F15" s="7"/>
      <c r="G15" s="7">
        <v>0</v>
      </c>
      <c r="H15" s="7"/>
      <c r="I15" s="7">
        <f t="shared" si="0"/>
        <v>1231303701</v>
      </c>
      <c r="J15" s="7"/>
      <c r="K15" s="10">
        <f t="shared" si="1"/>
        <v>4.7235001853525417E-3</v>
      </c>
      <c r="L15" s="7"/>
      <c r="M15" s="7">
        <v>2444284419</v>
      </c>
      <c r="N15" s="7"/>
      <c r="O15" s="7">
        <v>-885778959</v>
      </c>
      <c r="P15" s="7"/>
      <c r="Q15" s="7">
        <v>-3867515840</v>
      </c>
      <c r="R15" s="7"/>
      <c r="S15" s="7">
        <f t="shared" si="2"/>
        <v>-2309010380</v>
      </c>
      <c r="T15" s="7"/>
      <c r="U15" s="10">
        <f t="shared" si="3"/>
        <v>-6.5390977093253991E-2</v>
      </c>
    </row>
    <row r="16" spans="1:21">
      <c r="A16" s="1" t="s">
        <v>171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10">
        <f t="shared" si="1"/>
        <v>0</v>
      </c>
      <c r="L16" s="7"/>
      <c r="M16" s="7">
        <v>0</v>
      </c>
      <c r="N16" s="7"/>
      <c r="O16" s="7">
        <v>0</v>
      </c>
      <c r="P16" s="7"/>
      <c r="Q16" s="7">
        <v>11369053955</v>
      </c>
      <c r="R16" s="7"/>
      <c r="S16" s="7">
        <f t="shared" si="2"/>
        <v>11369053955</v>
      </c>
      <c r="T16" s="7"/>
      <c r="U16" s="10">
        <f t="shared" si="3"/>
        <v>0.32197063866961639</v>
      </c>
    </row>
    <row r="17" spans="1:21">
      <c r="A17" s="1" t="s">
        <v>40</v>
      </c>
      <c r="C17" s="7">
        <v>0</v>
      </c>
      <c r="D17" s="7"/>
      <c r="E17" s="7">
        <v>-3534875050</v>
      </c>
      <c r="F17" s="7"/>
      <c r="G17" s="7">
        <v>0</v>
      </c>
      <c r="H17" s="7"/>
      <c r="I17" s="7">
        <f t="shared" si="0"/>
        <v>-3534875050</v>
      </c>
      <c r="J17" s="7"/>
      <c r="K17" s="10">
        <f t="shared" si="1"/>
        <v>-1.3560409946232328E-2</v>
      </c>
      <c r="L17" s="7"/>
      <c r="M17" s="7">
        <v>6901457118</v>
      </c>
      <c r="N17" s="7"/>
      <c r="O17" s="7">
        <v>-17562011813</v>
      </c>
      <c r="P17" s="7"/>
      <c r="Q17" s="7">
        <v>-101411850</v>
      </c>
      <c r="R17" s="7"/>
      <c r="S17" s="7">
        <f t="shared" si="2"/>
        <v>-10761966545</v>
      </c>
      <c r="T17" s="7"/>
      <c r="U17" s="10">
        <f t="shared" si="3"/>
        <v>-0.30477797497924664</v>
      </c>
    </row>
    <row r="18" spans="1:21">
      <c r="A18" s="1" t="s">
        <v>32</v>
      </c>
      <c r="C18" s="7">
        <v>0</v>
      </c>
      <c r="D18" s="7"/>
      <c r="E18" s="7">
        <v>5446011127</v>
      </c>
      <c r="F18" s="7"/>
      <c r="G18" s="7">
        <v>0</v>
      </c>
      <c r="H18" s="7"/>
      <c r="I18" s="7">
        <f t="shared" si="0"/>
        <v>5446011127</v>
      </c>
      <c r="J18" s="7"/>
      <c r="K18" s="10">
        <f t="shared" si="1"/>
        <v>2.08918681450601E-2</v>
      </c>
      <c r="L18" s="7"/>
      <c r="M18" s="7">
        <v>1682173913</v>
      </c>
      <c r="N18" s="7"/>
      <c r="O18" s="7">
        <v>-6077690539</v>
      </c>
      <c r="P18" s="7"/>
      <c r="Q18" s="7">
        <v>107613756</v>
      </c>
      <c r="R18" s="7"/>
      <c r="S18" s="7">
        <f t="shared" si="2"/>
        <v>-4287902870</v>
      </c>
      <c r="T18" s="7"/>
      <c r="U18" s="10">
        <f t="shared" si="3"/>
        <v>-0.12143304368786252</v>
      </c>
    </row>
    <row r="19" spans="1:21">
      <c r="A19" s="1" t="s">
        <v>28</v>
      </c>
      <c r="C19" s="7">
        <v>0</v>
      </c>
      <c r="D19" s="7"/>
      <c r="E19" s="7">
        <v>613402536</v>
      </c>
      <c r="F19" s="7"/>
      <c r="G19" s="7">
        <v>0</v>
      </c>
      <c r="H19" s="7"/>
      <c r="I19" s="7">
        <f t="shared" si="0"/>
        <v>613402536</v>
      </c>
      <c r="J19" s="7"/>
      <c r="K19" s="10">
        <f t="shared" si="1"/>
        <v>2.3531213218465907E-3</v>
      </c>
      <c r="L19" s="7"/>
      <c r="M19" s="7">
        <v>1187067600</v>
      </c>
      <c r="N19" s="7"/>
      <c r="O19" s="7">
        <v>-487184050</v>
      </c>
      <c r="P19" s="7"/>
      <c r="Q19" s="7">
        <v>1449282285</v>
      </c>
      <c r="R19" s="7"/>
      <c r="S19" s="7">
        <f t="shared" si="2"/>
        <v>2149165835</v>
      </c>
      <c r="T19" s="7"/>
      <c r="U19" s="10">
        <f t="shared" si="3"/>
        <v>6.0864193207346727E-2</v>
      </c>
    </row>
    <row r="20" spans="1:21">
      <c r="A20" s="1" t="s">
        <v>37</v>
      </c>
      <c r="C20" s="7">
        <v>0</v>
      </c>
      <c r="D20" s="7"/>
      <c r="E20" s="7">
        <v>1717718400</v>
      </c>
      <c r="F20" s="7"/>
      <c r="G20" s="7">
        <v>0</v>
      </c>
      <c r="H20" s="7"/>
      <c r="I20" s="7">
        <f t="shared" si="0"/>
        <v>1717718400</v>
      </c>
      <c r="J20" s="7"/>
      <c r="K20" s="10">
        <f t="shared" si="1"/>
        <v>6.5894735589554377E-3</v>
      </c>
      <c r="L20" s="7"/>
      <c r="M20" s="7">
        <v>2696000000</v>
      </c>
      <c r="N20" s="7"/>
      <c r="O20" s="7">
        <v>-6385777229</v>
      </c>
      <c r="P20" s="7"/>
      <c r="Q20" s="7">
        <v>22641683</v>
      </c>
      <c r="R20" s="7"/>
      <c r="S20" s="7">
        <f t="shared" si="2"/>
        <v>-3667135546</v>
      </c>
      <c r="T20" s="7"/>
      <c r="U20" s="10">
        <f t="shared" si="3"/>
        <v>-0.10385296599937478</v>
      </c>
    </row>
    <row r="21" spans="1:21">
      <c r="A21" s="1" t="s">
        <v>173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10">
        <f t="shared" si="1"/>
        <v>0</v>
      </c>
      <c r="L21" s="7"/>
      <c r="M21" s="7">
        <v>0</v>
      </c>
      <c r="N21" s="7"/>
      <c r="O21" s="7">
        <v>0</v>
      </c>
      <c r="P21" s="7"/>
      <c r="Q21" s="7">
        <v>-136067833</v>
      </c>
      <c r="R21" s="7"/>
      <c r="S21" s="7">
        <f t="shared" si="2"/>
        <v>-136067833</v>
      </c>
      <c r="T21" s="7"/>
      <c r="U21" s="10">
        <f t="shared" si="3"/>
        <v>-3.8534294292915691E-3</v>
      </c>
    </row>
    <row r="22" spans="1:21">
      <c r="A22" s="1" t="s">
        <v>174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0">
        <f t="shared" si="1"/>
        <v>0</v>
      </c>
      <c r="L22" s="7"/>
      <c r="M22" s="7">
        <v>0</v>
      </c>
      <c r="N22" s="7"/>
      <c r="O22" s="7">
        <v>0</v>
      </c>
      <c r="P22" s="7"/>
      <c r="Q22" s="7">
        <v>3260282533</v>
      </c>
      <c r="R22" s="7"/>
      <c r="S22" s="7">
        <f t="shared" si="2"/>
        <v>3260282533</v>
      </c>
      <c r="T22" s="7"/>
      <c r="U22" s="10">
        <f t="shared" si="3"/>
        <v>9.2330923359876402E-2</v>
      </c>
    </row>
    <row r="23" spans="1:21">
      <c r="A23" s="1" t="s">
        <v>15</v>
      </c>
      <c r="C23" s="7">
        <v>0</v>
      </c>
      <c r="D23" s="7"/>
      <c r="E23" s="7">
        <v>12674248058</v>
      </c>
      <c r="F23" s="7"/>
      <c r="G23" s="7">
        <v>0</v>
      </c>
      <c r="H23" s="7"/>
      <c r="I23" s="7">
        <f t="shared" si="0"/>
        <v>12674248058</v>
      </c>
      <c r="J23" s="7"/>
      <c r="K23" s="10">
        <f t="shared" si="1"/>
        <v>4.862067173398929E-2</v>
      </c>
      <c r="L23" s="7"/>
      <c r="M23" s="7">
        <v>7563625400</v>
      </c>
      <c r="N23" s="7"/>
      <c r="O23" s="7">
        <v>10862466991</v>
      </c>
      <c r="P23" s="7"/>
      <c r="Q23" s="7">
        <v>-3659</v>
      </c>
      <c r="R23" s="7"/>
      <c r="S23" s="7">
        <f t="shared" si="2"/>
        <v>18426088732</v>
      </c>
      <c r="T23" s="7"/>
      <c r="U23" s="10">
        <f t="shared" si="3"/>
        <v>0.5218252618649889</v>
      </c>
    </row>
    <row r="24" spans="1:21">
      <c r="A24" s="1" t="s">
        <v>175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10">
        <f t="shared" si="1"/>
        <v>0</v>
      </c>
      <c r="L24" s="7"/>
      <c r="M24" s="7">
        <v>0</v>
      </c>
      <c r="N24" s="7"/>
      <c r="O24" s="7">
        <v>0</v>
      </c>
      <c r="P24" s="7"/>
      <c r="Q24" s="7">
        <v>8441070120</v>
      </c>
      <c r="R24" s="7"/>
      <c r="S24" s="7">
        <f t="shared" si="2"/>
        <v>8441070120</v>
      </c>
      <c r="T24" s="7"/>
      <c r="U24" s="10">
        <f t="shared" si="3"/>
        <v>0.23905038610500776</v>
      </c>
    </row>
    <row r="25" spans="1:21">
      <c r="A25" s="1" t="s">
        <v>34</v>
      </c>
      <c r="C25" s="7">
        <v>0</v>
      </c>
      <c r="D25" s="7"/>
      <c r="E25" s="7">
        <v>10363708000</v>
      </c>
      <c r="F25" s="7"/>
      <c r="G25" s="7">
        <v>0</v>
      </c>
      <c r="H25" s="7"/>
      <c r="I25" s="7">
        <f t="shared" si="0"/>
        <v>10363708000</v>
      </c>
      <c r="J25" s="7"/>
      <c r="K25" s="10">
        <f t="shared" si="1"/>
        <v>3.9757028764863284E-2</v>
      </c>
      <c r="L25" s="7"/>
      <c r="M25" s="7">
        <v>6193509600</v>
      </c>
      <c r="N25" s="7"/>
      <c r="O25" s="7">
        <v>5659977950</v>
      </c>
      <c r="P25" s="7"/>
      <c r="Q25" s="7">
        <v>283960505</v>
      </c>
      <c r="R25" s="7"/>
      <c r="S25" s="7">
        <f t="shared" si="2"/>
        <v>12137448055</v>
      </c>
      <c r="T25" s="7"/>
      <c r="U25" s="10">
        <f t="shared" si="3"/>
        <v>0.34373149406762959</v>
      </c>
    </row>
    <row r="26" spans="1:21">
      <c r="A26" s="1" t="s">
        <v>176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10">
        <f t="shared" si="1"/>
        <v>0</v>
      </c>
      <c r="L26" s="7"/>
      <c r="M26" s="7">
        <v>0</v>
      </c>
      <c r="N26" s="7"/>
      <c r="O26" s="7">
        <v>0</v>
      </c>
      <c r="P26" s="7"/>
      <c r="Q26" s="7">
        <v>5815601015</v>
      </c>
      <c r="R26" s="7"/>
      <c r="S26" s="7">
        <f t="shared" si="2"/>
        <v>5815601015</v>
      </c>
      <c r="T26" s="7"/>
      <c r="U26" s="10">
        <f t="shared" si="3"/>
        <v>0.16469732490131536</v>
      </c>
    </row>
    <row r="27" spans="1:21">
      <c r="A27" s="1" t="s">
        <v>17</v>
      </c>
      <c r="C27" s="7">
        <v>0</v>
      </c>
      <c r="D27" s="7"/>
      <c r="E27" s="7">
        <v>4862591533</v>
      </c>
      <c r="F27" s="7"/>
      <c r="G27" s="7">
        <v>0</v>
      </c>
      <c r="H27" s="7"/>
      <c r="I27" s="7">
        <f t="shared" si="0"/>
        <v>4862591533</v>
      </c>
      <c r="J27" s="7"/>
      <c r="K27" s="10">
        <f t="shared" si="1"/>
        <v>1.8653766726085073E-2</v>
      </c>
      <c r="L27" s="7"/>
      <c r="M27" s="7">
        <v>0</v>
      </c>
      <c r="N27" s="7"/>
      <c r="O27" s="7">
        <v>4181224213</v>
      </c>
      <c r="P27" s="7"/>
      <c r="Q27" s="7">
        <v>-304382356</v>
      </c>
      <c r="R27" s="7"/>
      <c r="S27" s="7">
        <f t="shared" si="2"/>
        <v>3876841857</v>
      </c>
      <c r="T27" s="7"/>
      <c r="U27" s="10">
        <f t="shared" si="3"/>
        <v>0.10979183084714209</v>
      </c>
    </row>
    <row r="28" spans="1:21">
      <c r="A28" s="1" t="s">
        <v>164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10">
        <f t="shared" si="1"/>
        <v>0</v>
      </c>
      <c r="L28" s="7"/>
      <c r="M28" s="7">
        <v>433200000</v>
      </c>
      <c r="N28" s="7"/>
      <c r="O28" s="7">
        <v>0</v>
      </c>
      <c r="P28" s="7"/>
      <c r="Q28" s="7">
        <v>6375794139</v>
      </c>
      <c r="R28" s="7"/>
      <c r="S28" s="7">
        <f t="shared" si="2"/>
        <v>6808994139</v>
      </c>
      <c r="T28" s="7"/>
      <c r="U28" s="10">
        <f t="shared" si="3"/>
        <v>0.19283013347538511</v>
      </c>
    </row>
    <row r="29" spans="1:21">
      <c r="A29" s="1" t="s">
        <v>27</v>
      </c>
      <c r="C29" s="7">
        <v>0</v>
      </c>
      <c r="D29" s="7"/>
      <c r="E29" s="7">
        <v>6582632222</v>
      </c>
      <c r="F29" s="7"/>
      <c r="G29" s="7">
        <v>0</v>
      </c>
      <c r="H29" s="7"/>
      <c r="I29" s="7">
        <f t="shared" si="0"/>
        <v>6582632222</v>
      </c>
      <c r="J29" s="7"/>
      <c r="K29" s="10">
        <f t="shared" si="1"/>
        <v>2.5252148999042615E-2</v>
      </c>
      <c r="L29" s="7"/>
      <c r="M29" s="7">
        <v>0</v>
      </c>
      <c r="N29" s="7"/>
      <c r="O29" s="7">
        <v>-1153721070</v>
      </c>
      <c r="P29" s="7"/>
      <c r="Q29" s="7">
        <v>-37086225</v>
      </c>
      <c r="R29" s="7"/>
      <c r="S29" s="7">
        <f t="shared" si="2"/>
        <v>-1190807295</v>
      </c>
      <c r="T29" s="7"/>
      <c r="U29" s="10">
        <f t="shared" si="3"/>
        <v>-3.3723561065076173E-2</v>
      </c>
    </row>
    <row r="30" spans="1:21">
      <c r="A30" s="1" t="s">
        <v>23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0">
        <f t="shared" si="1"/>
        <v>0</v>
      </c>
      <c r="L30" s="7"/>
      <c r="M30" s="7">
        <v>1600292231</v>
      </c>
      <c r="N30" s="7"/>
      <c r="O30" s="7">
        <v>0</v>
      </c>
      <c r="P30" s="7"/>
      <c r="Q30" s="7">
        <v>731259350</v>
      </c>
      <c r="R30" s="7"/>
      <c r="S30" s="7">
        <f t="shared" si="2"/>
        <v>2331551581</v>
      </c>
      <c r="T30" s="7"/>
      <c r="U30" s="10">
        <f t="shared" si="3"/>
        <v>6.6029341983690482E-2</v>
      </c>
    </row>
    <row r="31" spans="1:21">
      <c r="A31" s="1" t="s">
        <v>178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10">
        <f t="shared" si="1"/>
        <v>0</v>
      </c>
      <c r="L31" s="7"/>
      <c r="M31" s="7">
        <v>0</v>
      </c>
      <c r="N31" s="7"/>
      <c r="O31" s="7">
        <v>0</v>
      </c>
      <c r="P31" s="7"/>
      <c r="Q31" s="7">
        <v>1261980104</v>
      </c>
      <c r="R31" s="7"/>
      <c r="S31" s="7">
        <f t="shared" si="2"/>
        <v>1261980104</v>
      </c>
      <c r="T31" s="7"/>
      <c r="U31" s="10">
        <f t="shared" si="3"/>
        <v>3.5739168947697103E-2</v>
      </c>
    </row>
    <row r="32" spans="1:21">
      <c r="A32" s="1" t="s">
        <v>49</v>
      </c>
      <c r="C32" s="7">
        <v>0</v>
      </c>
      <c r="D32" s="7"/>
      <c r="E32" s="7">
        <v>-3369830095</v>
      </c>
      <c r="F32" s="7"/>
      <c r="G32" s="7">
        <v>0</v>
      </c>
      <c r="H32" s="7"/>
      <c r="I32" s="7">
        <f t="shared" si="0"/>
        <v>-3369830095</v>
      </c>
      <c r="J32" s="7"/>
      <c r="K32" s="10">
        <f t="shared" si="1"/>
        <v>-1.2927268118671134E-2</v>
      </c>
      <c r="L32" s="7"/>
      <c r="M32" s="7">
        <v>0</v>
      </c>
      <c r="N32" s="7"/>
      <c r="O32" s="7">
        <v>656312505</v>
      </c>
      <c r="P32" s="7"/>
      <c r="Q32" s="7">
        <v>6665842215</v>
      </c>
      <c r="R32" s="7"/>
      <c r="S32" s="7">
        <f t="shared" si="2"/>
        <v>7322154720</v>
      </c>
      <c r="T32" s="7"/>
      <c r="U32" s="10">
        <f t="shared" si="3"/>
        <v>0.20736279737676258</v>
      </c>
    </row>
    <row r="33" spans="1:21">
      <c r="A33" s="1" t="s">
        <v>38</v>
      </c>
      <c r="C33" s="7">
        <v>0</v>
      </c>
      <c r="D33" s="7"/>
      <c r="E33" s="7">
        <v>2756005116</v>
      </c>
      <c r="F33" s="7"/>
      <c r="G33" s="7">
        <v>0</v>
      </c>
      <c r="H33" s="7"/>
      <c r="I33" s="7">
        <f t="shared" si="0"/>
        <v>2756005116</v>
      </c>
      <c r="J33" s="7"/>
      <c r="K33" s="10">
        <f t="shared" si="1"/>
        <v>1.0572526230276111E-2</v>
      </c>
      <c r="L33" s="7"/>
      <c r="M33" s="7">
        <v>3818625000</v>
      </c>
      <c r="N33" s="7"/>
      <c r="O33" s="7">
        <v>-1191577060</v>
      </c>
      <c r="P33" s="7"/>
      <c r="Q33" s="7">
        <v>-30657899</v>
      </c>
      <c r="R33" s="7"/>
      <c r="S33" s="7">
        <f t="shared" si="2"/>
        <v>2596390041</v>
      </c>
      <c r="T33" s="7"/>
      <c r="U33" s="10">
        <f t="shared" si="3"/>
        <v>7.3529544590520107E-2</v>
      </c>
    </row>
    <row r="34" spans="1:21">
      <c r="A34" s="1" t="s">
        <v>179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0">
        <f t="shared" si="1"/>
        <v>0</v>
      </c>
      <c r="L34" s="7"/>
      <c r="M34" s="7">
        <v>0</v>
      </c>
      <c r="N34" s="7"/>
      <c r="O34" s="7">
        <v>0</v>
      </c>
      <c r="P34" s="7"/>
      <c r="Q34" s="7">
        <v>3203252307</v>
      </c>
      <c r="R34" s="7"/>
      <c r="S34" s="7">
        <f t="shared" si="2"/>
        <v>3203252307</v>
      </c>
      <c r="T34" s="7"/>
      <c r="U34" s="10">
        <f t="shared" si="3"/>
        <v>9.0715832222005854E-2</v>
      </c>
    </row>
    <row r="35" spans="1:21">
      <c r="A35" s="1" t="s">
        <v>46</v>
      </c>
      <c r="C35" s="7">
        <v>0</v>
      </c>
      <c r="D35" s="7"/>
      <c r="E35" s="7">
        <v>578040712</v>
      </c>
      <c r="F35" s="7"/>
      <c r="G35" s="7">
        <v>0</v>
      </c>
      <c r="H35" s="7"/>
      <c r="I35" s="7">
        <f t="shared" si="0"/>
        <v>578040712</v>
      </c>
      <c r="J35" s="7"/>
      <c r="K35" s="10">
        <f t="shared" si="1"/>
        <v>2.2174670701110119E-3</v>
      </c>
      <c r="L35" s="7"/>
      <c r="M35" s="7">
        <v>4155782901</v>
      </c>
      <c r="N35" s="7"/>
      <c r="O35" s="7">
        <v>-2546207136</v>
      </c>
      <c r="P35" s="7"/>
      <c r="Q35" s="7">
        <v>0</v>
      </c>
      <c r="R35" s="7"/>
      <c r="S35" s="7">
        <f t="shared" si="2"/>
        <v>1609575765</v>
      </c>
      <c r="T35" s="7"/>
      <c r="U35" s="10">
        <f t="shared" si="3"/>
        <v>4.5583048430891754E-2</v>
      </c>
    </row>
    <row r="36" spans="1:21">
      <c r="A36" s="1" t="s">
        <v>51</v>
      </c>
      <c r="C36" s="7">
        <v>0</v>
      </c>
      <c r="D36" s="7"/>
      <c r="E36" s="7">
        <v>-320445355</v>
      </c>
      <c r="F36" s="7"/>
      <c r="G36" s="7">
        <v>0</v>
      </c>
      <c r="H36" s="7"/>
      <c r="I36" s="7">
        <f t="shared" si="0"/>
        <v>-320445355</v>
      </c>
      <c r="J36" s="7"/>
      <c r="K36" s="10">
        <f t="shared" si="1"/>
        <v>-1.2292854252842541E-3</v>
      </c>
      <c r="L36" s="7"/>
      <c r="M36" s="7">
        <v>7024208117</v>
      </c>
      <c r="N36" s="7"/>
      <c r="O36" s="7">
        <v>1961219806</v>
      </c>
      <c r="P36" s="7"/>
      <c r="Q36" s="7">
        <v>0</v>
      </c>
      <c r="R36" s="7"/>
      <c r="S36" s="7">
        <f t="shared" si="2"/>
        <v>8985427923</v>
      </c>
      <c r="T36" s="7"/>
      <c r="U36" s="10">
        <f t="shared" si="3"/>
        <v>0.25446655267352142</v>
      </c>
    </row>
    <row r="37" spans="1:21">
      <c r="A37" s="1" t="s">
        <v>36</v>
      </c>
      <c r="C37" s="7">
        <v>0</v>
      </c>
      <c r="D37" s="7"/>
      <c r="E37" s="7">
        <v>3062876364</v>
      </c>
      <c r="F37" s="7"/>
      <c r="G37" s="7">
        <v>0</v>
      </c>
      <c r="H37" s="7"/>
      <c r="I37" s="7">
        <f t="shared" si="0"/>
        <v>3062876364</v>
      </c>
      <c r="J37" s="7"/>
      <c r="K37" s="10">
        <f t="shared" si="1"/>
        <v>1.1749738964738091E-2</v>
      </c>
      <c r="L37" s="7"/>
      <c r="M37" s="7">
        <v>2224338610</v>
      </c>
      <c r="N37" s="7"/>
      <c r="O37" s="7">
        <v>-1440408638</v>
      </c>
      <c r="P37" s="7"/>
      <c r="Q37" s="7">
        <v>0</v>
      </c>
      <c r="R37" s="7"/>
      <c r="S37" s="7">
        <f t="shared" si="2"/>
        <v>783929972</v>
      </c>
      <c r="T37" s="7"/>
      <c r="U37" s="10">
        <f t="shared" si="3"/>
        <v>2.2200829968450485E-2</v>
      </c>
    </row>
    <row r="38" spans="1:21">
      <c r="A38" s="1" t="s">
        <v>26</v>
      </c>
      <c r="C38" s="7">
        <v>6627538317</v>
      </c>
      <c r="D38" s="7"/>
      <c r="E38" s="7">
        <v>-8071738766</v>
      </c>
      <c r="F38" s="7"/>
      <c r="G38" s="7">
        <v>0</v>
      </c>
      <c r="H38" s="7"/>
      <c r="I38" s="7">
        <f t="shared" si="0"/>
        <v>-1444200449</v>
      </c>
      <c r="J38" s="7"/>
      <c r="K38" s="10">
        <f t="shared" si="1"/>
        <v>-5.5402100091127109E-3</v>
      </c>
      <c r="L38" s="7"/>
      <c r="M38" s="7">
        <v>6627538317</v>
      </c>
      <c r="N38" s="7"/>
      <c r="O38" s="7">
        <v>-6716307789</v>
      </c>
      <c r="P38" s="7"/>
      <c r="Q38" s="7">
        <v>0</v>
      </c>
      <c r="R38" s="7"/>
      <c r="S38" s="7">
        <f t="shared" si="2"/>
        <v>-88769472</v>
      </c>
      <c r="T38" s="7"/>
      <c r="U38" s="10">
        <f t="shared" si="3"/>
        <v>-2.5139438784732753E-3</v>
      </c>
    </row>
    <row r="39" spans="1:21">
      <c r="A39" s="1" t="s">
        <v>35</v>
      </c>
      <c r="C39" s="7">
        <v>0</v>
      </c>
      <c r="D39" s="7"/>
      <c r="E39" s="7">
        <v>1524310595</v>
      </c>
      <c r="F39" s="7"/>
      <c r="G39" s="7">
        <v>0</v>
      </c>
      <c r="H39" s="7"/>
      <c r="I39" s="7">
        <f t="shared" si="0"/>
        <v>1524310595</v>
      </c>
      <c r="J39" s="7"/>
      <c r="K39" s="10">
        <f t="shared" si="1"/>
        <v>5.847526789832449E-3</v>
      </c>
      <c r="L39" s="7"/>
      <c r="M39" s="7">
        <v>3864707690</v>
      </c>
      <c r="N39" s="7"/>
      <c r="O39" s="7">
        <v>-3217364058</v>
      </c>
      <c r="P39" s="7"/>
      <c r="Q39" s="7">
        <v>0</v>
      </c>
      <c r="R39" s="7"/>
      <c r="S39" s="7">
        <f t="shared" si="2"/>
        <v>647343632</v>
      </c>
      <c r="T39" s="7"/>
      <c r="U39" s="10">
        <f t="shared" si="3"/>
        <v>1.8332716465127297E-2</v>
      </c>
    </row>
    <row r="40" spans="1:21">
      <c r="A40" s="1" t="s">
        <v>48</v>
      </c>
      <c r="C40" s="7">
        <v>0</v>
      </c>
      <c r="D40" s="7"/>
      <c r="E40" s="7">
        <v>5431780715</v>
      </c>
      <c r="F40" s="7"/>
      <c r="G40" s="7">
        <v>0</v>
      </c>
      <c r="H40" s="7"/>
      <c r="I40" s="7">
        <f t="shared" si="0"/>
        <v>5431780715</v>
      </c>
      <c r="J40" s="7"/>
      <c r="K40" s="10">
        <f t="shared" si="1"/>
        <v>2.083727775142687E-2</v>
      </c>
      <c r="L40" s="7"/>
      <c r="M40" s="7">
        <v>19195422498</v>
      </c>
      <c r="N40" s="7"/>
      <c r="O40" s="7">
        <v>-75434198023</v>
      </c>
      <c r="P40" s="7"/>
      <c r="Q40" s="7">
        <v>0</v>
      </c>
      <c r="R40" s="7"/>
      <c r="S40" s="7">
        <f t="shared" si="2"/>
        <v>-56238775525</v>
      </c>
      <c r="T40" s="7"/>
      <c r="U40" s="10">
        <f t="shared" si="3"/>
        <v>-1.5926773278983388</v>
      </c>
    </row>
    <row r="41" spans="1:21">
      <c r="A41" s="1" t="s">
        <v>41</v>
      </c>
      <c r="C41" s="7">
        <v>0</v>
      </c>
      <c r="D41" s="7"/>
      <c r="E41" s="7">
        <v>6553901592</v>
      </c>
      <c r="F41" s="7"/>
      <c r="G41" s="7">
        <v>0</v>
      </c>
      <c r="H41" s="7"/>
      <c r="I41" s="7">
        <f t="shared" si="0"/>
        <v>6553901592</v>
      </c>
      <c r="J41" s="7"/>
      <c r="K41" s="10">
        <f t="shared" si="1"/>
        <v>2.5141933187931124E-2</v>
      </c>
      <c r="L41" s="7"/>
      <c r="M41" s="7">
        <v>17027102400</v>
      </c>
      <c r="N41" s="7"/>
      <c r="O41" s="7">
        <v>-37676294209</v>
      </c>
      <c r="P41" s="7"/>
      <c r="Q41" s="7">
        <v>0</v>
      </c>
      <c r="R41" s="7"/>
      <c r="S41" s="7">
        <f t="shared" si="2"/>
        <v>-20649191809</v>
      </c>
      <c r="T41" s="7"/>
      <c r="U41" s="10">
        <f t="shared" si="3"/>
        <v>-0.58478335146181837</v>
      </c>
    </row>
    <row r="42" spans="1:21">
      <c r="A42" s="1" t="s">
        <v>29</v>
      </c>
      <c r="C42" s="7">
        <v>10378157674</v>
      </c>
      <c r="D42" s="7"/>
      <c r="E42" s="7">
        <v>-3135216938</v>
      </c>
      <c r="F42" s="7"/>
      <c r="G42" s="7">
        <v>0</v>
      </c>
      <c r="H42" s="7"/>
      <c r="I42" s="7">
        <f t="shared" si="0"/>
        <v>7242940736</v>
      </c>
      <c r="J42" s="7"/>
      <c r="K42" s="10">
        <f t="shared" si="1"/>
        <v>2.7785210002380621E-2</v>
      </c>
      <c r="L42" s="7"/>
      <c r="M42" s="7">
        <v>10378157674</v>
      </c>
      <c r="N42" s="7"/>
      <c r="O42" s="7">
        <v>-11883058059</v>
      </c>
      <c r="P42" s="7"/>
      <c r="Q42" s="7">
        <v>0</v>
      </c>
      <c r="R42" s="7"/>
      <c r="S42" s="7">
        <f t="shared" si="2"/>
        <v>-1504900385</v>
      </c>
      <c r="T42" s="7"/>
      <c r="U42" s="10">
        <f t="shared" si="3"/>
        <v>-4.26186505940108E-2</v>
      </c>
    </row>
    <row r="43" spans="1:21">
      <c r="A43" s="1" t="s">
        <v>39</v>
      </c>
      <c r="C43" s="7">
        <v>0</v>
      </c>
      <c r="D43" s="7"/>
      <c r="E43" s="7">
        <v>5332745554</v>
      </c>
      <c r="F43" s="7"/>
      <c r="G43" s="7">
        <v>0</v>
      </c>
      <c r="H43" s="7"/>
      <c r="I43" s="7">
        <f t="shared" si="0"/>
        <v>5332745554</v>
      </c>
      <c r="J43" s="7"/>
      <c r="K43" s="10">
        <f t="shared" si="1"/>
        <v>2.0457361244264581E-2</v>
      </c>
      <c r="L43" s="7"/>
      <c r="M43" s="7">
        <v>0</v>
      </c>
      <c r="N43" s="7"/>
      <c r="O43" s="7">
        <v>2901251644</v>
      </c>
      <c r="P43" s="7"/>
      <c r="Q43" s="7">
        <v>0</v>
      </c>
      <c r="R43" s="7"/>
      <c r="S43" s="7">
        <f t="shared" si="2"/>
        <v>2901251644</v>
      </c>
      <c r="T43" s="7"/>
      <c r="U43" s="10">
        <f t="shared" si="3"/>
        <v>8.2163199194699804E-2</v>
      </c>
    </row>
    <row r="44" spans="1:21">
      <c r="A44" s="1" t="s">
        <v>52</v>
      </c>
      <c r="C44" s="7">
        <v>0</v>
      </c>
      <c r="D44" s="7"/>
      <c r="E44" s="7">
        <v>285004901</v>
      </c>
      <c r="F44" s="7"/>
      <c r="G44" s="7">
        <v>0</v>
      </c>
      <c r="H44" s="7"/>
      <c r="I44" s="7">
        <f t="shared" si="0"/>
        <v>285004901</v>
      </c>
      <c r="J44" s="7"/>
      <c r="K44" s="10">
        <f t="shared" si="1"/>
        <v>1.093329534871497E-3</v>
      </c>
      <c r="L44" s="7"/>
      <c r="M44" s="7">
        <v>0</v>
      </c>
      <c r="N44" s="7"/>
      <c r="O44" s="7">
        <v>285004901</v>
      </c>
      <c r="P44" s="7"/>
      <c r="Q44" s="7">
        <v>0</v>
      </c>
      <c r="R44" s="7"/>
      <c r="S44" s="7">
        <f t="shared" si="2"/>
        <v>285004901</v>
      </c>
      <c r="T44" s="7"/>
      <c r="U44" s="10">
        <f t="shared" si="3"/>
        <v>8.0713144965403414E-3</v>
      </c>
    </row>
    <row r="45" spans="1:21">
      <c r="A45" s="1" t="s">
        <v>24</v>
      </c>
      <c r="C45" s="7">
        <v>0</v>
      </c>
      <c r="D45" s="7"/>
      <c r="E45" s="7">
        <v>1219555018</v>
      </c>
      <c r="F45" s="7"/>
      <c r="G45" s="7">
        <v>0</v>
      </c>
      <c r="H45" s="7"/>
      <c r="I45" s="7">
        <f t="shared" si="0"/>
        <v>1219555018</v>
      </c>
      <c r="J45" s="7"/>
      <c r="K45" s="10">
        <f t="shared" si="1"/>
        <v>4.678430145943842E-3</v>
      </c>
      <c r="L45" s="7"/>
      <c r="M45" s="7">
        <v>0</v>
      </c>
      <c r="N45" s="7"/>
      <c r="O45" s="7">
        <v>2556064965</v>
      </c>
      <c r="P45" s="7"/>
      <c r="Q45" s="7">
        <v>0</v>
      </c>
      <c r="R45" s="7"/>
      <c r="S45" s="7">
        <f t="shared" si="2"/>
        <v>2556064965</v>
      </c>
      <c r="T45" s="7"/>
      <c r="U45" s="10">
        <f t="shared" si="3"/>
        <v>7.2387541876353129E-2</v>
      </c>
    </row>
    <row r="46" spans="1:21">
      <c r="A46" s="1" t="s">
        <v>25</v>
      </c>
      <c r="C46" s="7">
        <v>0</v>
      </c>
      <c r="D46" s="7"/>
      <c r="E46" s="7">
        <v>33364535924</v>
      </c>
      <c r="F46" s="7"/>
      <c r="G46" s="7">
        <v>0</v>
      </c>
      <c r="H46" s="7"/>
      <c r="I46" s="7">
        <f t="shared" si="0"/>
        <v>33364535924</v>
      </c>
      <c r="J46" s="7"/>
      <c r="K46" s="10">
        <f t="shared" si="1"/>
        <v>0.12799229913239377</v>
      </c>
      <c r="L46" s="7"/>
      <c r="M46" s="7">
        <v>0</v>
      </c>
      <c r="N46" s="7"/>
      <c r="O46" s="7">
        <v>-7988249285</v>
      </c>
      <c r="P46" s="7"/>
      <c r="Q46" s="7">
        <v>0</v>
      </c>
      <c r="R46" s="7"/>
      <c r="S46" s="7">
        <f t="shared" si="2"/>
        <v>-7988249285</v>
      </c>
      <c r="T46" s="7"/>
      <c r="U46" s="10">
        <f t="shared" si="3"/>
        <v>-0.22622653866572812</v>
      </c>
    </row>
    <row r="47" spans="1:21">
      <c r="A47" s="1" t="s">
        <v>23</v>
      </c>
      <c r="C47" s="7">
        <v>0</v>
      </c>
      <c r="D47" s="7"/>
      <c r="E47" s="7">
        <v>699581375</v>
      </c>
      <c r="F47" s="7"/>
      <c r="G47" s="7">
        <v>0</v>
      </c>
      <c r="H47" s="7"/>
      <c r="I47" s="7">
        <f t="shared" si="0"/>
        <v>699581375</v>
      </c>
      <c r="J47" s="7"/>
      <c r="K47" s="10">
        <f t="shared" si="1"/>
        <v>2.6837186892218123E-3</v>
      </c>
      <c r="L47" s="7"/>
      <c r="M47" s="7">
        <v>0</v>
      </c>
      <c r="N47" s="7"/>
      <c r="O47" s="7">
        <v>801156996</v>
      </c>
      <c r="P47" s="7"/>
      <c r="Q47" s="7">
        <v>0</v>
      </c>
      <c r="R47" s="7"/>
      <c r="S47" s="7">
        <f t="shared" si="2"/>
        <v>801156996</v>
      </c>
      <c r="T47" s="7"/>
      <c r="U47" s="10">
        <f t="shared" si="3"/>
        <v>2.2688697819338594E-2</v>
      </c>
    </row>
    <row r="48" spans="1:21">
      <c r="A48" s="1" t="s">
        <v>20</v>
      </c>
      <c r="C48" s="7">
        <v>0</v>
      </c>
      <c r="D48" s="7"/>
      <c r="E48" s="7">
        <v>5068804261</v>
      </c>
      <c r="F48" s="7"/>
      <c r="G48" s="7">
        <v>0</v>
      </c>
      <c r="H48" s="7"/>
      <c r="I48" s="7">
        <f t="shared" si="0"/>
        <v>5068804261</v>
      </c>
      <c r="J48" s="7"/>
      <c r="K48" s="10">
        <f t="shared" si="1"/>
        <v>1.9444835459281426E-2</v>
      </c>
      <c r="L48" s="7"/>
      <c r="M48" s="7">
        <v>0</v>
      </c>
      <c r="N48" s="7"/>
      <c r="O48" s="7">
        <v>4614215218</v>
      </c>
      <c r="P48" s="7"/>
      <c r="Q48" s="7">
        <v>0</v>
      </c>
      <c r="R48" s="7"/>
      <c r="S48" s="7">
        <f t="shared" si="2"/>
        <v>4614215218</v>
      </c>
      <c r="T48" s="7"/>
      <c r="U48" s="10">
        <f t="shared" si="3"/>
        <v>0.13067418156153199</v>
      </c>
    </row>
    <row r="49" spans="1:21">
      <c r="A49" s="1" t="s">
        <v>45</v>
      </c>
      <c r="C49" s="7">
        <v>0</v>
      </c>
      <c r="D49" s="7"/>
      <c r="E49" s="7">
        <v>4047165619</v>
      </c>
      <c r="F49" s="7"/>
      <c r="G49" s="7">
        <v>0</v>
      </c>
      <c r="H49" s="7"/>
      <c r="I49" s="7">
        <f t="shared" si="0"/>
        <v>4047165619</v>
      </c>
      <c r="J49" s="7"/>
      <c r="K49" s="10">
        <f t="shared" si="1"/>
        <v>1.5525647763401741E-2</v>
      </c>
      <c r="L49" s="7"/>
      <c r="M49" s="7">
        <v>0</v>
      </c>
      <c r="N49" s="7"/>
      <c r="O49" s="7">
        <v>245515278</v>
      </c>
      <c r="P49" s="7"/>
      <c r="Q49" s="7">
        <v>0</v>
      </c>
      <c r="R49" s="7"/>
      <c r="S49" s="7">
        <f t="shared" si="2"/>
        <v>245515278</v>
      </c>
      <c r="T49" s="7"/>
      <c r="U49" s="10">
        <f t="shared" si="3"/>
        <v>6.9529717401018718E-3</v>
      </c>
    </row>
    <row r="50" spans="1:21">
      <c r="A50" s="1" t="s">
        <v>16</v>
      </c>
      <c r="C50" s="7">
        <v>0</v>
      </c>
      <c r="D50" s="7"/>
      <c r="E50" s="7">
        <v>10425427379</v>
      </c>
      <c r="F50" s="7"/>
      <c r="G50" s="7">
        <v>0</v>
      </c>
      <c r="H50" s="7"/>
      <c r="I50" s="7">
        <f t="shared" si="0"/>
        <v>10425427379</v>
      </c>
      <c r="J50" s="7"/>
      <c r="K50" s="10">
        <f t="shared" si="1"/>
        <v>3.9993795289571671E-2</v>
      </c>
      <c r="L50" s="7"/>
      <c r="M50" s="7">
        <v>0</v>
      </c>
      <c r="N50" s="7"/>
      <c r="O50" s="7">
        <v>-7194038200</v>
      </c>
      <c r="P50" s="7"/>
      <c r="Q50" s="7">
        <v>0</v>
      </c>
      <c r="R50" s="7"/>
      <c r="S50" s="7">
        <f t="shared" si="2"/>
        <v>-7194038200</v>
      </c>
      <c r="T50" s="7"/>
      <c r="U50" s="10">
        <f t="shared" si="3"/>
        <v>-0.20373454845369476</v>
      </c>
    </row>
    <row r="51" spans="1:21">
      <c r="A51" s="1" t="s">
        <v>31</v>
      </c>
      <c r="C51" s="7">
        <v>0</v>
      </c>
      <c r="D51" s="7"/>
      <c r="E51" s="7">
        <v>991081115</v>
      </c>
      <c r="F51" s="7"/>
      <c r="G51" s="7">
        <v>0</v>
      </c>
      <c r="H51" s="7"/>
      <c r="I51" s="7">
        <f>C51+E51+G51</f>
        <v>991081115</v>
      </c>
      <c r="J51" s="7"/>
      <c r="K51" s="10">
        <f t="shared" si="1"/>
        <v>3.8019635826644074E-3</v>
      </c>
      <c r="L51" s="7"/>
      <c r="M51" s="7">
        <v>0</v>
      </c>
      <c r="N51" s="7"/>
      <c r="O51" s="7">
        <v>-629319</v>
      </c>
      <c r="P51" s="7"/>
      <c r="Q51" s="7">
        <v>0</v>
      </c>
      <c r="R51" s="7"/>
      <c r="S51" s="7">
        <f>M51+O51+Q51</f>
        <v>-629319</v>
      </c>
      <c r="T51" s="7"/>
      <c r="U51" s="10">
        <f t="shared" si="3"/>
        <v>-1.7822260423683981E-5</v>
      </c>
    </row>
    <row r="52" spans="1:21">
      <c r="A52" s="1" t="s">
        <v>44</v>
      </c>
      <c r="C52" s="7">
        <v>0</v>
      </c>
      <c r="D52" s="7"/>
      <c r="E52" s="7">
        <v>3171019500</v>
      </c>
      <c r="F52" s="7"/>
      <c r="G52" s="7">
        <v>0</v>
      </c>
      <c r="H52" s="7"/>
      <c r="I52" s="7">
        <f t="shared" si="0"/>
        <v>3171019500</v>
      </c>
      <c r="J52" s="7"/>
      <c r="K52" s="10">
        <f t="shared" si="1"/>
        <v>1.2164595285340189E-2</v>
      </c>
      <c r="L52" s="7"/>
      <c r="M52" s="7">
        <v>0</v>
      </c>
      <c r="N52" s="7"/>
      <c r="O52" s="7">
        <v>610003360</v>
      </c>
      <c r="P52" s="7"/>
      <c r="Q52" s="7">
        <v>0</v>
      </c>
      <c r="R52" s="7"/>
      <c r="S52" s="7">
        <f t="shared" si="2"/>
        <v>610003360</v>
      </c>
      <c r="T52" s="7"/>
      <c r="U52" s="10">
        <f t="shared" si="3"/>
        <v>1.727524314575319E-2</v>
      </c>
    </row>
    <row r="53" spans="1:21">
      <c r="A53" s="1" t="s">
        <v>42</v>
      </c>
      <c r="C53" s="7">
        <v>0</v>
      </c>
      <c r="D53" s="7"/>
      <c r="E53" s="7">
        <v>4105426500</v>
      </c>
      <c r="F53" s="7"/>
      <c r="G53" s="7">
        <v>0</v>
      </c>
      <c r="H53" s="7"/>
      <c r="I53" s="7">
        <f t="shared" si="0"/>
        <v>4105426500</v>
      </c>
      <c r="J53" s="7"/>
      <c r="K53" s="10">
        <f t="shared" si="1"/>
        <v>1.5749146874123817E-2</v>
      </c>
      <c r="L53" s="7"/>
      <c r="M53" s="7">
        <v>0</v>
      </c>
      <c r="N53" s="7"/>
      <c r="O53" s="7">
        <v>2619946980</v>
      </c>
      <c r="P53" s="7"/>
      <c r="Q53" s="7">
        <v>0</v>
      </c>
      <c r="R53" s="7"/>
      <c r="S53" s="7">
        <f t="shared" si="2"/>
        <v>2619946980</v>
      </c>
      <c r="T53" s="7"/>
      <c r="U53" s="10">
        <f t="shared" si="3"/>
        <v>7.4196675094513859E-2</v>
      </c>
    </row>
    <row r="54" spans="1:21">
      <c r="A54" s="1" t="s">
        <v>43</v>
      </c>
      <c r="C54" s="7">
        <v>0</v>
      </c>
      <c r="D54" s="7"/>
      <c r="E54" s="7">
        <v>5545009710</v>
      </c>
      <c r="F54" s="7"/>
      <c r="G54" s="7">
        <v>0</v>
      </c>
      <c r="H54" s="7"/>
      <c r="I54" s="7">
        <f t="shared" si="0"/>
        <v>5545009710</v>
      </c>
      <c r="J54" s="7"/>
      <c r="K54" s="10">
        <f t="shared" si="1"/>
        <v>2.1271644332503021E-2</v>
      </c>
      <c r="L54" s="7"/>
      <c r="M54" s="7">
        <v>0</v>
      </c>
      <c r="N54" s="7"/>
      <c r="O54" s="7">
        <v>4290085554</v>
      </c>
      <c r="P54" s="7"/>
      <c r="Q54" s="7">
        <v>0</v>
      </c>
      <c r="R54" s="7"/>
      <c r="S54" s="7">
        <f t="shared" si="2"/>
        <v>4290085554</v>
      </c>
      <c r="T54" s="7"/>
      <c r="U54" s="10">
        <f t="shared" si="3"/>
        <v>0.12149485711264488</v>
      </c>
    </row>
    <row r="55" spans="1:21" ht="24.75" thickBot="1">
      <c r="C55" s="8">
        <f>SUM(C8:C54)</f>
        <v>48845828776</v>
      </c>
      <c r="D55" s="7"/>
      <c r="E55" s="8">
        <f>SUM(E8:E54)</f>
        <v>209481650796</v>
      </c>
      <c r="F55" s="7"/>
      <c r="G55" s="8">
        <f>SUM(G8:G54)</f>
        <v>2348640399</v>
      </c>
      <c r="H55" s="7"/>
      <c r="I55" s="8">
        <f>SUM(I8:I54)</f>
        <v>260676119971</v>
      </c>
      <c r="J55" s="7"/>
      <c r="K55" s="13">
        <f>SUM(K8:K54)</f>
        <v>1</v>
      </c>
      <c r="L55" s="7"/>
      <c r="M55" s="8">
        <f>SUM(M8:M54)</f>
        <v>156554556473</v>
      </c>
      <c r="N55" s="7"/>
      <c r="O55" s="8">
        <f>SUM(O8:O54)</f>
        <v>-161447174421</v>
      </c>
      <c r="P55" s="7"/>
      <c r="Q55" s="8">
        <f>SUM(Q8:Q54)</f>
        <v>40203458719</v>
      </c>
      <c r="R55" s="7"/>
      <c r="S55" s="8">
        <f>SUM(S8:S54)</f>
        <v>35310840771</v>
      </c>
      <c r="T55" s="7"/>
      <c r="U55" s="14">
        <f>SUM(U8:U54)</f>
        <v>1.0000000000000007</v>
      </c>
    </row>
    <row r="56" spans="1:21" ht="24.7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topLeftCell="A28" workbookViewId="0">
      <selection activeCell="I34" sqref="I34"/>
    </sheetView>
  </sheetViews>
  <sheetFormatPr defaultRowHeight="24"/>
  <cols>
    <col min="1" max="1" width="32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132</v>
      </c>
      <c r="C6" s="20" t="s">
        <v>130</v>
      </c>
      <c r="D6" s="20" t="s">
        <v>130</v>
      </c>
      <c r="E6" s="20" t="s">
        <v>130</v>
      </c>
      <c r="F6" s="20" t="s">
        <v>130</v>
      </c>
      <c r="G6" s="20" t="s">
        <v>130</v>
      </c>
      <c r="H6" s="20" t="s">
        <v>130</v>
      </c>
      <c r="I6" s="20" t="s">
        <v>130</v>
      </c>
      <c r="K6" s="20" t="s">
        <v>131</v>
      </c>
      <c r="L6" s="20" t="s">
        <v>131</v>
      </c>
      <c r="M6" s="20" t="s">
        <v>131</v>
      </c>
      <c r="N6" s="20" t="s">
        <v>131</v>
      </c>
      <c r="O6" s="20" t="s">
        <v>131</v>
      </c>
      <c r="P6" s="20" t="s">
        <v>131</v>
      </c>
      <c r="Q6" s="20" t="s">
        <v>131</v>
      </c>
    </row>
    <row r="7" spans="1:17" ht="24.75">
      <c r="A7" s="20" t="s">
        <v>132</v>
      </c>
      <c r="C7" s="20" t="s">
        <v>193</v>
      </c>
      <c r="E7" s="20" t="s">
        <v>190</v>
      </c>
      <c r="G7" s="20" t="s">
        <v>191</v>
      </c>
      <c r="I7" s="20" t="s">
        <v>194</v>
      </c>
      <c r="K7" s="20" t="s">
        <v>193</v>
      </c>
      <c r="M7" s="20" t="s">
        <v>190</v>
      </c>
      <c r="O7" s="20" t="s">
        <v>191</v>
      </c>
      <c r="Q7" s="20" t="s">
        <v>194</v>
      </c>
    </row>
    <row r="8" spans="1:17">
      <c r="A8" s="1" t="s">
        <v>82</v>
      </c>
      <c r="C8" s="6">
        <v>0</v>
      </c>
      <c r="D8" s="4"/>
      <c r="E8" s="6">
        <v>1373163432</v>
      </c>
      <c r="F8" s="4"/>
      <c r="G8" s="6">
        <v>1840237252</v>
      </c>
      <c r="H8" s="4"/>
      <c r="I8" s="6">
        <f>C8+E8+G8</f>
        <v>3213400684</v>
      </c>
      <c r="J8" s="4"/>
      <c r="K8" s="6">
        <v>0</v>
      </c>
      <c r="L8" s="4"/>
      <c r="M8" s="6">
        <v>10426510255</v>
      </c>
      <c r="N8" s="4"/>
      <c r="O8" s="6">
        <v>25347428005</v>
      </c>
      <c r="P8" s="4"/>
      <c r="Q8" s="6">
        <f>K8+M8+O8</f>
        <v>35773938260</v>
      </c>
    </row>
    <row r="9" spans="1:17">
      <c r="A9" s="1" t="s">
        <v>80</v>
      </c>
      <c r="C9" s="6">
        <v>0</v>
      </c>
      <c r="D9" s="4"/>
      <c r="E9" s="6">
        <v>0</v>
      </c>
      <c r="F9" s="4"/>
      <c r="G9" s="6">
        <v>9248120473</v>
      </c>
      <c r="H9" s="4"/>
      <c r="I9" s="6">
        <f t="shared" ref="I9:I35" si="0">C9+E9+G9</f>
        <v>9248120473</v>
      </c>
      <c r="J9" s="4"/>
      <c r="K9" s="6">
        <v>0</v>
      </c>
      <c r="L9" s="4"/>
      <c r="M9" s="6">
        <v>0</v>
      </c>
      <c r="N9" s="4"/>
      <c r="O9" s="6">
        <v>10065784277</v>
      </c>
      <c r="P9" s="4"/>
      <c r="Q9" s="6">
        <f t="shared" ref="Q9:Q35" si="1">K9+M9+O9</f>
        <v>10065784277</v>
      </c>
    </row>
    <row r="10" spans="1:17">
      <c r="A10" s="1" t="s">
        <v>88</v>
      </c>
      <c r="C10" s="6">
        <v>0</v>
      </c>
      <c r="D10" s="4"/>
      <c r="E10" s="6">
        <v>0</v>
      </c>
      <c r="F10" s="4"/>
      <c r="G10" s="6">
        <v>6642009602</v>
      </c>
      <c r="H10" s="4"/>
      <c r="I10" s="6">
        <f t="shared" si="0"/>
        <v>6642009602</v>
      </c>
      <c r="J10" s="4"/>
      <c r="K10" s="6">
        <v>0</v>
      </c>
      <c r="L10" s="4"/>
      <c r="M10" s="6">
        <v>0</v>
      </c>
      <c r="N10" s="4"/>
      <c r="O10" s="6">
        <v>8022111012</v>
      </c>
      <c r="P10" s="4"/>
      <c r="Q10" s="6">
        <f t="shared" si="1"/>
        <v>8022111012</v>
      </c>
    </row>
    <row r="11" spans="1:17">
      <c r="A11" s="1" t="s">
        <v>84</v>
      </c>
      <c r="C11" s="6">
        <v>0</v>
      </c>
      <c r="D11" s="4"/>
      <c r="E11" s="6">
        <v>0</v>
      </c>
      <c r="F11" s="4"/>
      <c r="G11" s="6">
        <v>6112537250</v>
      </c>
      <c r="H11" s="4"/>
      <c r="I11" s="6">
        <f t="shared" si="0"/>
        <v>6112537250</v>
      </c>
      <c r="J11" s="4"/>
      <c r="K11" s="6">
        <v>0</v>
      </c>
      <c r="L11" s="4"/>
      <c r="M11" s="6">
        <v>0</v>
      </c>
      <c r="N11" s="4"/>
      <c r="O11" s="6">
        <v>9430843850</v>
      </c>
      <c r="P11" s="4"/>
      <c r="Q11" s="6">
        <f t="shared" si="1"/>
        <v>9430843850</v>
      </c>
    </row>
    <row r="12" spans="1:17">
      <c r="A12" s="1" t="s">
        <v>77</v>
      </c>
      <c r="C12" s="6">
        <v>0</v>
      </c>
      <c r="D12" s="4"/>
      <c r="E12" s="6">
        <v>0</v>
      </c>
      <c r="F12" s="4"/>
      <c r="G12" s="6">
        <v>13715363934</v>
      </c>
      <c r="H12" s="4"/>
      <c r="I12" s="6">
        <f t="shared" si="0"/>
        <v>13715363934</v>
      </c>
      <c r="J12" s="4"/>
      <c r="K12" s="6">
        <v>0</v>
      </c>
      <c r="L12" s="4"/>
      <c r="M12" s="6">
        <v>0</v>
      </c>
      <c r="N12" s="4"/>
      <c r="O12" s="6">
        <v>14217588161</v>
      </c>
      <c r="P12" s="4"/>
      <c r="Q12" s="6">
        <f t="shared" si="1"/>
        <v>14217588161</v>
      </c>
    </row>
    <row r="13" spans="1:17">
      <c r="A13" s="1" t="s">
        <v>98</v>
      </c>
      <c r="C13" s="6">
        <v>603555356</v>
      </c>
      <c r="D13" s="4"/>
      <c r="E13" s="6">
        <v>0</v>
      </c>
      <c r="F13" s="4"/>
      <c r="G13" s="6">
        <v>2246445688</v>
      </c>
      <c r="H13" s="4"/>
      <c r="I13" s="6">
        <f t="shared" si="0"/>
        <v>2850001044</v>
      </c>
      <c r="J13" s="4"/>
      <c r="K13" s="6">
        <v>5936294632</v>
      </c>
      <c r="L13" s="4"/>
      <c r="M13" s="6">
        <v>0</v>
      </c>
      <c r="N13" s="4"/>
      <c r="O13" s="6">
        <v>2246445688</v>
      </c>
      <c r="P13" s="4"/>
      <c r="Q13" s="6">
        <f t="shared" si="1"/>
        <v>8182740320</v>
      </c>
    </row>
    <row r="14" spans="1:17">
      <c r="A14" s="1" t="s">
        <v>92</v>
      </c>
      <c r="C14" s="6">
        <v>0</v>
      </c>
      <c r="D14" s="4"/>
      <c r="E14" s="6">
        <v>1054191953</v>
      </c>
      <c r="F14" s="4"/>
      <c r="G14" s="6">
        <v>0</v>
      </c>
      <c r="H14" s="4"/>
      <c r="I14" s="6">
        <f t="shared" si="0"/>
        <v>1054191953</v>
      </c>
      <c r="J14" s="4"/>
      <c r="K14" s="6">
        <v>0</v>
      </c>
      <c r="L14" s="4"/>
      <c r="M14" s="6">
        <v>4481164780</v>
      </c>
      <c r="N14" s="4"/>
      <c r="O14" s="6">
        <v>775345367</v>
      </c>
      <c r="P14" s="4"/>
      <c r="Q14" s="6">
        <f t="shared" si="1"/>
        <v>5256510147</v>
      </c>
    </row>
    <row r="15" spans="1:17">
      <c r="A15" s="1" t="s">
        <v>89</v>
      </c>
      <c r="C15" s="6">
        <v>0</v>
      </c>
      <c r="D15" s="4"/>
      <c r="E15" s="6">
        <v>2977284940</v>
      </c>
      <c r="F15" s="4"/>
      <c r="G15" s="6">
        <v>0</v>
      </c>
      <c r="H15" s="4"/>
      <c r="I15" s="6">
        <f t="shared" si="0"/>
        <v>2977284940</v>
      </c>
      <c r="J15" s="4"/>
      <c r="K15" s="6">
        <v>0</v>
      </c>
      <c r="L15" s="4"/>
      <c r="M15" s="6">
        <v>13994948848</v>
      </c>
      <c r="N15" s="4"/>
      <c r="O15" s="6">
        <v>24629858820</v>
      </c>
      <c r="P15" s="4"/>
      <c r="Q15" s="6">
        <f t="shared" si="1"/>
        <v>38624807668</v>
      </c>
    </row>
    <row r="16" spans="1:17">
      <c r="A16" s="1" t="s">
        <v>86</v>
      </c>
      <c r="C16" s="6">
        <v>0</v>
      </c>
      <c r="D16" s="4"/>
      <c r="E16" s="6">
        <v>394607998</v>
      </c>
      <c r="F16" s="4"/>
      <c r="G16" s="6">
        <v>0</v>
      </c>
      <c r="H16" s="4"/>
      <c r="I16" s="6">
        <f t="shared" si="0"/>
        <v>394607998</v>
      </c>
      <c r="J16" s="4"/>
      <c r="K16" s="6">
        <v>0</v>
      </c>
      <c r="L16" s="4"/>
      <c r="M16" s="6">
        <v>2108606161</v>
      </c>
      <c r="N16" s="4"/>
      <c r="O16" s="6">
        <v>13116623010</v>
      </c>
      <c r="P16" s="4"/>
      <c r="Q16" s="6">
        <f t="shared" si="1"/>
        <v>15225229171</v>
      </c>
    </row>
    <row r="17" spans="1:17">
      <c r="A17" s="1" t="s">
        <v>180</v>
      </c>
      <c r="C17" s="6">
        <v>0</v>
      </c>
      <c r="D17" s="4"/>
      <c r="E17" s="6">
        <v>0</v>
      </c>
      <c r="F17" s="4"/>
      <c r="G17" s="6">
        <v>0</v>
      </c>
      <c r="H17" s="4"/>
      <c r="I17" s="6">
        <f t="shared" si="0"/>
        <v>0</v>
      </c>
      <c r="J17" s="4"/>
      <c r="K17" s="6">
        <v>0</v>
      </c>
      <c r="L17" s="4"/>
      <c r="M17" s="6">
        <v>0</v>
      </c>
      <c r="N17" s="4"/>
      <c r="O17" s="6">
        <v>5663227862</v>
      </c>
      <c r="P17" s="4"/>
      <c r="Q17" s="6">
        <f t="shared" si="1"/>
        <v>5663227862</v>
      </c>
    </row>
    <row r="18" spans="1:17">
      <c r="A18" s="1" t="s">
        <v>181</v>
      </c>
      <c r="C18" s="6">
        <v>0</v>
      </c>
      <c r="D18" s="4"/>
      <c r="E18" s="6">
        <v>0</v>
      </c>
      <c r="F18" s="4"/>
      <c r="G18" s="6">
        <v>0</v>
      </c>
      <c r="H18" s="4"/>
      <c r="I18" s="6">
        <f t="shared" si="0"/>
        <v>0</v>
      </c>
      <c r="J18" s="4"/>
      <c r="K18" s="6">
        <v>0</v>
      </c>
      <c r="L18" s="4"/>
      <c r="M18" s="6">
        <v>0</v>
      </c>
      <c r="N18" s="4"/>
      <c r="O18" s="6">
        <v>7774629881</v>
      </c>
      <c r="P18" s="4"/>
      <c r="Q18" s="6">
        <f t="shared" si="1"/>
        <v>7774629881</v>
      </c>
    </row>
    <row r="19" spans="1:17">
      <c r="A19" s="1" t="s">
        <v>182</v>
      </c>
      <c r="C19" s="6">
        <v>0</v>
      </c>
      <c r="D19" s="4"/>
      <c r="E19" s="6">
        <v>0</v>
      </c>
      <c r="F19" s="4"/>
      <c r="G19" s="6">
        <v>0</v>
      </c>
      <c r="H19" s="4"/>
      <c r="I19" s="6">
        <f t="shared" si="0"/>
        <v>0</v>
      </c>
      <c r="J19" s="4"/>
      <c r="K19" s="6">
        <v>0</v>
      </c>
      <c r="L19" s="4"/>
      <c r="M19" s="6">
        <v>0</v>
      </c>
      <c r="N19" s="4"/>
      <c r="O19" s="6">
        <v>6793725842</v>
      </c>
      <c r="P19" s="4"/>
      <c r="Q19" s="6">
        <f t="shared" si="1"/>
        <v>6793725842</v>
      </c>
    </row>
    <row r="20" spans="1:17">
      <c r="A20" s="1" t="s">
        <v>183</v>
      </c>
      <c r="C20" s="6">
        <v>0</v>
      </c>
      <c r="D20" s="4"/>
      <c r="E20" s="6">
        <v>0</v>
      </c>
      <c r="F20" s="4"/>
      <c r="G20" s="6">
        <v>0</v>
      </c>
      <c r="H20" s="4"/>
      <c r="I20" s="6">
        <f t="shared" si="0"/>
        <v>0</v>
      </c>
      <c r="J20" s="4"/>
      <c r="K20" s="6">
        <v>0</v>
      </c>
      <c r="L20" s="4"/>
      <c r="M20" s="6">
        <v>0</v>
      </c>
      <c r="N20" s="4"/>
      <c r="O20" s="6">
        <v>7649458282</v>
      </c>
      <c r="P20" s="4"/>
      <c r="Q20" s="6">
        <f t="shared" si="1"/>
        <v>7649458282</v>
      </c>
    </row>
    <row r="21" spans="1:17">
      <c r="A21" s="1" t="s">
        <v>184</v>
      </c>
      <c r="C21" s="6">
        <v>0</v>
      </c>
      <c r="D21" s="4"/>
      <c r="E21" s="6">
        <v>0</v>
      </c>
      <c r="F21" s="4"/>
      <c r="G21" s="6">
        <v>0</v>
      </c>
      <c r="H21" s="4"/>
      <c r="I21" s="6">
        <f t="shared" si="0"/>
        <v>0</v>
      </c>
      <c r="J21" s="4"/>
      <c r="K21" s="6">
        <v>0</v>
      </c>
      <c r="L21" s="4"/>
      <c r="M21" s="6">
        <v>0</v>
      </c>
      <c r="N21" s="4"/>
      <c r="O21" s="6">
        <v>39699238099</v>
      </c>
      <c r="P21" s="4"/>
      <c r="Q21" s="6">
        <f t="shared" si="1"/>
        <v>39699238099</v>
      </c>
    </row>
    <row r="22" spans="1:17">
      <c r="A22" s="1" t="s">
        <v>185</v>
      </c>
      <c r="C22" s="6">
        <v>0</v>
      </c>
      <c r="D22" s="4"/>
      <c r="E22" s="6">
        <v>0</v>
      </c>
      <c r="F22" s="4"/>
      <c r="G22" s="6">
        <v>0</v>
      </c>
      <c r="H22" s="4"/>
      <c r="I22" s="6">
        <f t="shared" si="0"/>
        <v>0</v>
      </c>
      <c r="J22" s="4"/>
      <c r="K22" s="6">
        <v>0</v>
      </c>
      <c r="L22" s="4"/>
      <c r="M22" s="6">
        <v>0</v>
      </c>
      <c r="N22" s="4"/>
      <c r="O22" s="6">
        <v>5014437183</v>
      </c>
      <c r="P22" s="4"/>
      <c r="Q22" s="6">
        <f t="shared" si="1"/>
        <v>5014437183</v>
      </c>
    </row>
    <row r="23" spans="1:17">
      <c r="A23" s="1" t="s">
        <v>186</v>
      </c>
      <c r="C23" s="6">
        <v>0</v>
      </c>
      <c r="D23" s="4"/>
      <c r="E23" s="6">
        <v>0</v>
      </c>
      <c r="F23" s="4"/>
      <c r="G23" s="6">
        <v>0</v>
      </c>
      <c r="H23" s="4"/>
      <c r="I23" s="6">
        <f t="shared" si="0"/>
        <v>0</v>
      </c>
      <c r="J23" s="4"/>
      <c r="K23" s="6">
        <v>0</v>
      </c>
      <c r="L23" s="4"/>
      <c r="M23" s="6">
        <v>0</v>
      </c>
      <c r="N23" s="4"/>
      <c r="O23" s="6">
        <v>4931389410</v>
      </c>
      <c r="P23" s="4"/>
      <c r="Q23" s="6">
        <f t="shared" si="1"/>
        <v>4931389410</v>
      </c>
    </row>
    <row r="24" spans="1:17">
      <c r="A24" s="1" t="s">
        <v>187</v>
      </c>
      <c r="C24" s="6">
        <v>0</v>
      </c>
      <c r="D24" s="4"/>
      <c r="E24" s="6">
        <v>0</v>
      </c>
      <c r="F24" s="4"/>
      <c r="G24" s="6">
        <v>0</v>
      </c>
      <c r="H24" s="4"/>
      <c r="I24" s="6">
        <f t="shared" si="0"/>
        <v>0</v>
      </c>
      <c r="J24" s="4"/>
      <c r="K24" s="6">
        <v>0</v>
      </c>
      <c r="L24" s="4"/>
      <c r="M24" s="6">
        <v>0</v>
      </c>
      <c r="N24" s="4"/>
      <c r="O24" s="6">
        <v>2643555469</v>
      </c>
      <c r="P24" s="4"/>
      <c r="Q24" s="6">
        <f t="shared" si="1"/>
        <v>2643555469</v>
      </c>
    </row>
    <row r="25" spans="1:17">
      <c r="A25" s="1" t="s">
        <v>137</v>
      </c>
      <c r="C25" s="6">
        <v>0</v>
      </c>
      <c r="D25" s="4"/>
      <c r="E25" s="6">
        <v>0</v>
      </c>
      <c r="F25" s="4"/>
      <c r="G25" s="6">
        <v>0</v>
      </c>
      <c r="H25" s="4"/>
      <c r="I25" s="6">
        <f t="shared" si="0"/>
        <v>0</v>
      </c>
      <c r="J25" s="4"/>
      <c r="K25" s="6">
        <v>685331507</v>
      </c>
      <c r="L25" s="4"/>
      <c r="M25" s="6">
        <v>0</v>
      </c>
      <c r="N25" s="4"/>
      <c r="O25" s="6">
        <v>225773220</v>
      </c>
      <c r="P25" s="4"/>
      <c r="Q25" s="6">
        <f t="shared" si="1"/>
        <v>911104727</v>
      </c>
    </row>
    <row r="26" spans="1:17">
      <c r="A26" s="1" t="s">
        <v>188</v>
      </c>
      <c r="C26" s="6">
        <v>0</v>
      </c>
      <c r="D26" s="4"/>
      <c r="E26" s="6">
        <v>0</v>
      </c>
      <c r="F26" s="4"/>
      <c r="G26" s="6">
        <v>0</v>
      </c>
      <c r="H26" s="4"/>
      <c r="I26" s="6">
        <f t="shared" si="0"/>
        <v>0</v>
      </c>
      <c r="J26" s="4"/>
      <c r="K26" s="6">
        <v>0</v>
      </c>
      <c r="L26" s="4"/>
      <c r="M26" s="6">
        <v>0</v>
      </c>
      <c r="N26" s="4"/>
      <c r="O26" s="6">
        <v>4799829908</v>
      </c>
      <c r="P26" s="4"/>
      <c r="Q26" s="6">
        <f t="shared" si="1"/>
        <v>4799829908</v>
      </c>
    </row>
    <row r="27" spans="1:17">
      <c r="A27" s="1" t="s">
        <v>95</v>
      </c>
      <c r="C27" s="6">
        <v>40424130</v>
      </c>
      <c r="D27" s="4"/>
      <c r="E27" s="6">
        <v>10028062</v>
      </c>
      <c r="F27" s="4"/>
      <c r="G27" s="6">
        <v>0</v>
      </c>
      <c r="H27" s="4"/>
      <c r="I27" s="6">
        <f t="shared" si="0"/>
        <v>50452192</v>
      </c>
      <c r="J27" s="4"/>
      <c r="K27" s="6">
        <v>4038958070</v>
      </c>
      <c r="L27" s="4"/>
      <c r="M27" s="6">
        <v>101707789</v>
      </c>
      <c r="N27" s="4"/>
      <c r="O27" s="6">
        <v>2175829715</v>
      </c>
      <c r="P27" s="4"/>
      <c r="Q27" s="6">
        <f t="shared" si="1"/>
        <v>6316495574</v>
      </c>
    </row>
    <row r="28" spans="1:17">
      <c r="A28" s="1" t="s">
        <v>110</v>
      </c>
      <c r="C28" s="6">
        <v>1495777433</v>
      </c>
      <c r="D28" s="4"/>
      <c r="E28" s="6">
        <v>-50104785</v>
      </c>
      <c r="F28" s="4"/>
      <c r="G28" s="6">
        <v>0</v>
      </c>
      <c r="H28" s="4"/>
      <c r="I28" s="6">
        <f t="shared" si="0"/>
        <v>1445672648</v>
      </c>
      <c r="J28" s="4"/>
      <c r="K28" s="6">
        <v>1495777433</v>
      </c>
      <c r="L28" s="4"/>
      <c r="M28" s="6">
        <v>-50104785</v>
      </c>
      <c r="N28" s="4"/>
      <c r="O28" s="6">
        <v>0</v>
      </c>
      <c r="P28" s="4"/>
      <c r="Q28" s="6">
        <f t="shared" si="1"/>
        <v>1445672648</v>
      </c>
    </row>
    <row r="29" spans="1:17">
      <c r="A29" s="1" t="s">
        <v>102</v>
      </c>
      <c r="C29" s="6">
        <v>0</v>
      </c>
      <c r="D29" s="4"/>
      <c r="E29" s="6">
        <v>1551695751</v>
      </c>
      <c r="F29" s="4"/>
      <c r="G29" s="6">
        <v>0</v>
      </c>
      <c r="H29" s="4"/>
      <c r="I29" s="6">
        <f t="shared" si="0"/>
        <v>1551695751</v>
      </c>
      <c r="J29" s="4"/>
      <c r="K29" s="6">
        <v>0</v>
      </c>
      <c r="L29" s="4"/>
      <c r="M29" s="6">
        <v>1551695751</v>
      </c>
      <c r="N29" s="4"/>
      <c r="O29" s="6">
        <v>0</v>
      </c>
      <c r="P29" s="4"/>
      <c r="Q29" s="6">
        <f t="shared" si="1"/>
        <v>1551695751</v>
      </c>
    </row>
    <row r="30" spans="1:17">
      <c r="A30" s="1" t="s">
        <v>71</v>
      </c>
      <c r="C30" s="6">
        <v>0</v>
      </c>
      <c r="D30" s="4"/>
      <c r="E30" s="6">
        <v>1051105452</v>
      </c>
      <c r="F30" s="4"/>
      <c r="G30" s="6">
        <v>0</v>
      </c>
      <c r="H30" s="4"/>
      <c r="I30" s="6">
        <f t="shared" si="0"/>
        <v>1051105452</v>
      </c>
      <c r="J30" s="4"/>
      <c r="K30" s="6">
        <v>0</v>
      </c>
      <c r="L30" s="4"/>
      <c r="M30" s="6">
        <v>4575773424</v>
      </c>
      <c r="N30" s="4"/>
      <c r="O30" s="6">
        <v>0</v>
      </c>
      <c r="P30" s="4"/>
      <c r="Q30" s="6">
        <f t="shared" si="1"/>
        <v>4575773424</v>
      </c>
    </row>
    <row r="31" spans="1:17">
      <c r="A31" s="1" t="s">
        <v>105</v>
      </c>
      <c r="C31" s="6">
        <v>0</v>
      </c>
      <c r="D31" s="4"/>
      <c r="E31" s="6">
        <v>543664157</v>
      </c>
      <c r="F31" s="4"/>
      <c r="G31" s="6">
        <v>0</v>
      </c>
      <c r="H31" s="4"/>
      <c r="I31" s="6">
        <f t="shared" si="0"/>
        <v>543664157</v>
      </c>
      <c r="J31" s="4"/>
      <c r="K31" s="6">
        <v>0</v>
      </c>
      <c r="L31" s="4"/>
      <c r="M31" s="6">
        <v>543664157</v>
      </c>
      <c r="N31" s="4"/>
      <c r="O31" s="6">
        <v>0</v>
      </c>
      <c r="P31" s="4"/>
      <c r="Q31" s="6">
        <f t="shared" si="1"/>
        <v>543664157</v>
      </c>
    </row>
    <row r="32" spans="1:17">
      <c r="A32" s="1" t="s">
        <v>108</v>
      </c>
      <c r="C32" s="6">
        <v>0</v>
      </c>
      <c r="D32" s="4"/>
      <c r="E32" s="6">
        <v>371126831</v>
      </c>
      <c r="F32" s="4"/>
      <c r="G32" s="6">
        <v>0</v>
      </c>
      <c r="H32" s="4"/>
      <c r="I32" s="6">
        <f t="shared" si="0"/>
        <v>371126831</v>
      </c>
      <c r="J32" s="4"/>
      <c r="K32" s="6">
        <v>0</v>
      </c>
      <c r="L32" s="4"/>
      <c r="M32" s="6">
        <v>371126831</v>
      </c>
      <c r="N32" s="4"/>
      <c r="O32" s="6">
        <v>0</v>
      </c>
      <c r="P32" s="4"/>
      <c r="Q32" s="6">
        <f t="shared" si="1"/>
        <v>371126831</v>
      </c>
    </row>
    <row r="33" spans="1:17">
      <c r="A33" s="1" t="s">
        <v>101</v>
      </c>
      <c r="C33" s="6">
        <v>0</v>
      </c>
      <c r="D33" s="4"/>
      <c r="E33" s="6">
        <v>690556952</v>
      </c>
      <c r="F33" s="4"/>
      <c r="G33" s="6">
        <v>0</v>
      </c>
      <c r="H33" s="4"/>
      <c r="I33" s="6">
        <f>C33+E33+G33</f>
        <v>690556952</v>
      </c>
      <c r="J33" s="4"/>
      <c r="K33" s="6">
        <v>0</v>
      </c>
      <c r="L33" s="4"/>
      <c r="M33" s="6">
        <v>690556952</v>
      </c>
      <c r="N33" s="4"/>
      <c r="O33" s="6">
        <v>0</v>
      </c>
      <c r="P33" s="4"/>
      <c r="Q33" s="6">
        <f t="shared" si="1"/>
        <v>690556952</v>
      </c>
    </row>
    <row r="34" spans="1:17">
      <c r="A34" s="1" t="s">
        <v>74</v>
      </c>
      <c r="C34" s="6">
        <v>0</v>
      </c>
      <c r="D34" s="4"/>
      <c r="E34" s="6">
        <v>2842022790</v>
      </c>
      <c r="F34" s="4"/>
      <c r="G34" s="6">
        <v>0</v>
      </c>
      <c r="H34" s="4"/>
      <c r="I34" s="6">
        <f t="shared" si="0"/>
        <v>2842022790</v>
      </c>
      <c r="J34" s="4"/>
      <c r="K34" s="6">
        <v>0</v>
      </c>
      <c r="L34" s="4"/>
      <c r="M34" s="6">
        <v>13332426561</v>
      </c>
      <c r="N34" s="4"/>
      <c r="O34" s="6">
        <v>0</v>
      </c>
      <c r="P34" s="4"/>
      <c r="Q34" s="6">
        <f t="shared" si="1"/>
        <v>13332426561</v>
      </c>
    </row>
    <row r="35" spans="1:17">
      <c r="A35" s="1" t="s">
        <v>67</v>
      </c>
      <c r="C35" s="6">
        <v>0</v>
      </c>
      <c r="D35" s="4"/>
      <c r="E35" s="6">
        <v>3247485486</v>
      </c>
      <c r="F35" s="4"/>
      <c r="G35" s="6">
        <v>0</v>
      </c>
      <c r="H35" s="4"/>
      <c r="I35" s="6">
        <f t="shared" si="0"/>
        <v>3247485486</v>
      </c>
      <c r="J35" s="4"/>
      <c r="K35" s="6">
        <v>0</v>
      </c>
      <c r="L35" s="4"/>
      <c r="M35" s="6">
        <v>14190716728</v>
      </c>
      <c r="N35" s="4"/>
      <c r="O35" s="6">
        <v>0</v>
      </c>
      <c r="P35" s="4"/>
      <c r="Q35" s="6">
        <f t="shared" si="1"/>
        <v>14190716728</v>
      </c>
    </row>
    <row r="36" spans="1:17" ht="24.75" thickBot="1">
      <c r="C36" s="12">
        <f>SUM(C8:C35)</f>
        <v>2139756919</v>
      </c>
      <c r="D36" s="4"/>
      <c r="E36" s="12">
        <f>SUM(E8:E35)</f>
        <v>16056829019</v>
      </c>
      <c r="F36" s="4"/>
      <c r="G36" s="12">
        <f>SUM(G8:G35)</f>
        <v>39804714199</v>
      </c>
      <c r="H36" s="4"/>
      <c r="I36" s="12">
        <f>SUM(I8:I35)</f>
        <v>58001300137</v>
      </c>
      <c r="J36" s="4"/>
      <c r="K36" s="12">
        <f>SUM(K8:K35)</f>
        <v>12156361642</v>
      </c>
      <c r="L36" s="4"/>
      <c r="M36" s="12">
        <f>SUM(M8:M35)</f>
        <v>66318793452</v>
      </c>
      <c r="N36" s="4"/>
      <c r="O36" s="12">
        <f>SUM(O8:O35)</f>
        <v>195223123061</v>
      </c>
      <c r="P36" s="4"/>
      <c r="Q36" s="12">
        <f>SUM(Q8:Q35)</f>
        <v>273698278155</v>
      </c>
    </row>
    <row r="37" spans="1:17" ht="24.75" thickTop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128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20" t="s">
        <v>195</v>
      </c>
      <c r="B6" s="20" t="s">
        <v>195</v>
      </c>
      <c r="C6" s="20" t="s">
        <v>195</v>
      </c>
      <c r="E6" s="20" t="s">
        <v>130</v>
      </c>
      <c r="F6" s="20" t="s">
        <v>130</v>
      </c>
      <c r="G6" s="20" t="s">
        <v>130</v>
      </c>
      <c r="I6" s="20" t="s">
        <v>131</v>
      </c>
      <c r="J6" s="20" t="s">
        <v>131</v>
      </c>
      <c r="K6" s="20" t="s">
        <v>131</v>
      </c>
    </row>
    <row r="7" spans="1:11" ht="24.75">
      <c r="A7" s="20" t="s">
        <v>196</v>
      </c>
      <c r="C7" s="20" t="s">
        <v>115</v>
      </c>
      <c r="E7" s="20" t="s">
        <v>197</v>
      </c>
      <c r="G7" s="20" t="s">
        <v>198</v>
      </c>
      <c r="I7" s="20" t="s">
        <v>197</v>
      </c>
      <c r="K7" s="20" t="s">
        <v>198</v>
      </c>
    </row>
    <row r="8" spans="1:11">
      <c r="A8" s="1" t="s">
        <v>121</v>
      </c>
      <c r="C8" s="1" t="s">
        <v>122</v>
      </c>
      <c r="E8" s="6">
        <v>2993800</v>
      </c>
      <c r="F8" s="4"/>
      <c r="G8" s="10">
        <f>E8/$E$10</f>
        <v>0.37238578659998267</v>
      </c>
      <c r="H8" s="4"/>
      <c r="I8" s="6">
        <v>5254824</v>
      </c>
      <c r="K8" s="10">
        <f>I8/$I$10</f>
        <v>8.5705213215967312E-3</v>
      </c>
    </row>
    <row r="9" spans="1:11">
      <c r="A9" s="1" t="s">
        <v>125</v>
      </c>
      <c r="C9" s="1" t="s">
        <v>126</v>
      </c>
      <c r="E9" s="6">
        <v>5045712</v>
      </c>
      <c r="F9" s="4"/>
      <c r="G9" s="10">
        <f>E9/$E$10</f>
        <v>0.62761421340001733</v>
      </c>
      <c r="H9" s="4"/>
      <c r="I9" s="6">
        <v>607872873</v>
      </c>
      <c r="K9" s="10">
        <f>I9/$I$10</f>
        <v>0.99142947867840325</v>
      </c>
    </row>
    <row r="10" spans="1:11" ht="24.75" thickBot="1">
      <c r="E10" s="12">
        <f>SUM(E8:E9)</f>
        <v>8039512</v>
      </c>
      <c r="F10" s="4"/>
      <c r="G10" s="11">
        <f>SUM(G8:G9)</f>
        <v>1</v>
      </c>
      <c r="H10" s="4"/>
      <c r="I10" s="12">
        <f>SUM(I8:I9)</f>
        <v>613127697</v>
      </c>
      <c r="K10" s="11">
        <f>SUM(K8:K9)</f>
        <v>1</v>
      </c>
    </row>
    <row r="11" spans="1:11" ht="24.75" thickTop="1">
      <c r="E11" s="4"/>
      <c r="F11" s="4"/>
      <c r="G11" s="4"/>
      <c r="H11" s="4"/>
      <c r="I11" s="4"/>
    </row>
    <row r="12" spans="1:11">
      <c r="E12" s="4"/>
      <c r="F12" s="4"/>
      <c r="G12" s="4"/>
      <c r="H12" s="4"/>
      <c r="I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7" sqref="K17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128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130</v>
      </c>
      <c r="E5" s="2" t="s">
        <v>206</v>
      </c>
    </row>
    <row r="6" spans="1:5" ht="24.75">
      <c r="A6" s="19" t="s">
        <v>199</v>
      </c>
      <c r="C6" s="20"/>
      <c r="E6" s="5" t="s">
        <v>207</v>
      </c>
    </row>
    <row r="7" spans="1:5" ht="24.75">
      <c r="A7" s="20" t="s">
        <v>199</v>
      </c>
      <c r="C7" s="20" t="s">
        <v>118</v>
      </c>
      <c r="E7" s="20" t="s">
        <v>118</v>
      </c>
    </row>
    <row r="8" spans="1:5">
      <c r="A8" s="1" t="s">
        <v>200</v>
      </c>
      <c r="C8" s="6">
        <v>0</v>
      </c>
      <c r="D8" s="4"/>
      <c r="E8" s="6">
        <v>867882173</v>
      </c>
    </row>
    <row r="9" spans="1:5" ht="25.5" thickBot="1">
      <c r="A9" s="2" t="s">
        <v>138</v>
      </c>
      <c r="C9" s="12">
        <v>0</v>
      </c>
      <c r="D9" s="4"/>
      <c r="E9" s="12">
        <v>867882173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13"/>
  <sheetViews>
    <sheetView rightToLeft="1" workbookViewId="0">
      <selection activeCell="I18" sqref="I18"/>
    </sheetView>
  </sheetViews>
  <sheetFormatPr defaultRowHeight="24"/>
  <cols>
    <col min="1" max="1" width="25" style="1" bestFit="1" customWidth="1"/>
    <col min="2" max="2" width="1" style="1" customWidth="1"/>
    <col min="3" max="3" width="19.1406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8" ht="24.75">
      <c r="A2" s="19" t="s">
        <v>0</v>
      </c>
      <c r="B2" s="19"/>
      <c r="C2" s="19"/>
      <c r="D2" s="19"/>
      <c r="E2" s="19"/>
      <c r="F2" s="19"/>
      <c r="G2" s="19"/>
    </row>
    <row r="3" spans="1:8" ht="24.75">
      <c r="A3" s="19" t="s">
        <v>128</v>
      </c>
      <c r="B3" s="19"/>
      <c r="C3" s="19"/>
      <c r="D3" s="19"/>
      <c r="E3" s="19"/>
      <c r="F3" s="19"/>
      <c r="G3" s="19"/>
    </row>
    <row r="4" spans="1:8" ht="24.75">
      <c r="A4" s="19" t="s">
        <v>2</v>
      </c>
      <c r="B4" s="19"/>
      <c r="C4" s="19"/>
      <c r="D4" s="19"/>
      <c r="E4" s="19"/>
      <c r="F4" s="19"/>
      <c r="G4" s="19"/>
    </row>
    <row r="6" spans="1:8" ht="24.75">
      <c r="A6" s="20" t="s">
        <v>132</v>
      </c>
      <c r="C6" s="20" t="s">
        <v>118</v>
      </c>
      <c r="E6" s="20" t="s">
        <v>192</v>
      </c>
      <c r="G6" s="20" t="s">
        <v>13</v>
      </c>
    </row>
    <row r="7" spans="1:8">
      <c r="A7" s="1" t="s">
        <v>201</v>
      </c>
      <c r="C7" s="6">
        <v>260676119971</v>
      </c>
      <c r="D7" s="4"/>
      <c r="E7" s="9">
        <f>C7/$C$10</f>
        <v>0.81797305807999454</v>
      </c>
      <c r="F7" s="4"/>
      <c r="G7" s="10">
        <v>4.4171942415328347E-2</v>
      </c>
      <c r="H7" s="4"/>
    </row>
    <row r="8" spans="1:8">
      <c r="A8" s="1" t="s">
        <v>202</v>
      </c>
      <c r="C8" s="6">
        <v>58001300137</v>
      </c>
      <c r="D8" s="4"/>
      <c r="E8" s="9">
        <f t="shared" ref="E8:E9" si="0">C8/$C$10</f>
        <v>0.18200171481359911</v>
      </c>
      <c r="F8" s="4"/>
      <c r="G8" s="10">
        <v>9.8284034991420154E-3</v>
      </c>
      <c r="H8" s="4"/>
    </row>
    <row r="9" spans="1:8">
      <c r="A9" s="1" t="s">
        <v>203</v>
      </c>
      <c r="C9" s="6">
        <v>8039512</v>
      </c>
      <c r="D9" s="4"/>
      <c r="E9" s="9">
        <f t="shared" si="0"/>
        <v>2.5227106406380449E-5</v>
      </c>
      <c r="F9" s="4"/>
      <c r="G9" s="10">
        <v>1.3623068394252921E-6</v>
      </c>
      <c r="H9" s="4"/>
    </row>
    <row r="10" spans="1:8" ht="24.75" thickBot="1">
      <c r="C10" s="12">
        <f>SUM(C7:C9)</f>
        <v>318685459620</v>
      </c>
      <c r="D10" s="4"/>
      <c r="E10" s="18">
        <f>SUM(E7:E9)</f>
        <v>1</v>
      </c>
      <c r="F10" s="4"/>
      <c r="G10" s="11">
        <f>SUM(G7:G9)</f>
        <v>5.4001708221309792E-2</v>
      </c>
      <c r="H10" s="4"/>
    </row>
    <row r="11" spans="1:8" ht="24.75" thickTop="1">
      <c r="C11" s="4"/>
      <c r="D11" s="4"/>
      <c r="E11" s="4"/>
      <c r="F11" s="4"/>
      <c r="G11" s="4"/>
      <c r="H11" s="4"/>
    </row>
    <row r="12" spans="1:8">
      <c r="C12" s="4"/>
      <c r="D12" s="4"/>
      <c r="E12" s="4"/>
      <c r="F12" s="4"/>
      <c r="G12" s="4"/>
      <c r="H12" s="4"/>
    </row>
    <row r="13" spans="1:8">
      <c r="C13" s="4"/>
      <c r="D13" s="4"/>
      <c r="E13" s="4"/>
      <c r="F13" s="4"/>
      <c r="G13" s="4"/>
      <c r="H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9"/>
  <sheetViews>
    <sheetView rightToLeft="1" tabSelected="1" topLeftCell="B43" workbookViewId="0">
      <selection activeCell="E62" sqref="E62"/>
    </sheetView>
  </sheetViews>
  <sheetFormatPr defaultRowHeight="24"/>
  <cols>
    <col min="1" max="1" width="30.140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1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15.28515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2.7109375" style="1" bestFit="1" customWidth="1"/>
    <col min="20" max="20" width="1" style="1" customWidth="1"/>
    <col min="21" max="21" width="21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204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54025895</v>
      </c>
      <c r="D9" s="7"/>
      <c r="E9" s="7">
        <v>160103227362</v>
      </c>
      <c r="F9" s="7"/>
      <c r="G9" s="7">
        <v>195967504934.41299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54025895</v>
      </c>
      <c r="R9" s="7"/>
      <c r="S9" s="7">
        <v>3885</v>
      </c>
      <c r="T9" s="7"/>
      <c r="U9" s="7">
        <v>160103227362</v>
      </c>
      <c r="V9" s="7"/>
      <c r="W9" s="7">
        <v>208641752992.65399</v>
      </c>
      <c r="X9" s="4"/>
      <c r="Y9" s="10">
        <v>3.535464429825777E-2</v>
      </c>
    </row>
    <row r="10" spans="1:25">
      <c r="A10" s="1" t="s">
        <v>16</v>
      </c>
      <c r="C10" s="7">
        <v>70863716</v>
      </c>
      <c r="D10" s="7"/>
      <c r="E10" s="7">
        <v>326930625203</v>
      </c>
      <c r="F10" s="7"/>
      <c r="G10" s="7">
        <v>309311159623.112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70863716</v>
      </c>
      <c r="R10" s="7"/>
      <c r="S10" s="7">
        <v>4539</v>
      </c>
      <c r="T10" s="7"/>
      <c r="U10" s="7">
        <v>326930625203</v>
      </c>
      <c r="V10" s="7"/>
      <c r="W10" s="7">
        <v>319736587002.802</v>
      </c>
      <c r="X10" s="4"/>
      <c r="Y10" s="10">
        <v>5.4179823263951481E-2</v>
      </c>
    </row>
    <row r="11" spans="1:25">
      <c r="A11" s="1" t="s">
        <v>17</v>
      </c>
      <c r="C11" s="7">
        <v>5893611</v>
      </c>
      <c r="D11" s="7"/>
      <c r="E11" s="7">
        <v>64372982033</v>
      </c>
      <c r="F11" s="7"/>
      <c r="G11" s="7">
        <v>78914587875.988495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5893611</v>
      </c>
      <c r="R11" s="7"/>
      <c r="S11" s="7">
        <v>14300</v>
      </c>
      <c r="T11" s="7"/>
      <c r="U11" s="7">
        <v>64372982033</v>
      </c>
      <c r="V11" s="7"/>
      <c r="W11" s="7">
        <v>83777179408.065002</v>
      </c>
      <c r="X11" s="4"/>
      <c r="Y11" s="10">
        <v>1.4196163211817669E-2</v>
      </c>
    </row>
    <row r="12" spans="1:25">
      <c r="A12" s="1" t="s">
        <v>18</v>
      </c>
      <c r="C12" s="7">
        <v>11063968</v>
      </c>
      <c r="D12" s="7"/>
      <c r="E12" s="7">
        <v>62744805040</v>
      </c>
      <c r="F12" s="7"/>
      <c r="G12" s="7">
        <v>75557203872.048004</v>
      </c>
      <c r="H12" s="7"/>
      <c r="I12" s="7">
        <v>0</v>
      </c>
      <c r="J12" s="7"/>
      <c r="K12" s="7">
        <v>0</v>
      </c>
      <c r="L12" s="7"/>
      <c r="M12" s="7">
        <v>-2000000</v>
      </c>
      <c r="N12" s="7"/>
      <c r="O12" s="7">
        <v>17137488334</v>
      </c>
      <c r="P12" s="7"/>
      <c r="Q12" s="7">
        <v>9063968</v>
      </c>
      <c r="R12" s="7"/>
      <c r="S12" s="7">
        <v>8640</v>
      </c>
      <c r="T12" s="7"/>
      <c r="U12" s="7">
        <v>51402616595</v>
      </c>
      <c r="V12" s="7"/>
      <c r="W12" s="7">
        <v>77846723053.056</v>
      </c>
      <c r="X12" s="4"/>
      <c r="Y12" s="10">
        <v>1.3191238876442343E-2</v>
      </c>
    </row>
    <row r="13" spans="1:25">
      <c r="A13" s="1" t="s">
        <v>19</v>
      </c>
      <c r="C13" s="7">
        <v>635534</v>
      </c>
      <c r="D13" s="7"/>
      <c r="E13" s="7">
        <v>101234197686</v>
      </c>
      <c r="F13" s="7"/>
      <c r="G13" s="7">
        <v>88874951927.436005</v>
      </c>
      <c r="H13" s="7"/>
      <c r="I13" s="7">
        <v>0</v>
      </c>
      <c r="J13" s="7"/>
      <c r="K13" s="7">
        <v>0</v>
      </c>
      <c r="L13" s="7"/>
      <c r="M13" s="7">
        <v>-86975</v>
      </c>
      <c r="N13" s="7"/>
      <c r="O13" s="7">
        <v>14968331754</v>
      </c>
      <c r="P13" s="7"/>
      <c r="Q13" s="7">
        <v>548559</v>
      </c>
      <c r="R13" s="7"/>
      <c r="S13" s="7">
        <v>169060</v>
      </c>
      <c r="T13" s="7"/>
      <c r="U13" s="7">
        <v>87379951741</v>
      </c>
      <c r="V13" s="7"/>
      <c r="W13" s="7">
        <v>92187585201.987</v>
      </c>
      <c r="X13" s="4"/>
      <c r="Y13" s="10">
        <v>1.5621318536593855E-2</v>
      </c>
    </row>
    <row r="14" spans="1:25">
      <c r="A14" s="1" t="s">
        <v>20</v>
      </c>
      <c r="C14" s="7">
        <v>5250877</v>
      </c>
      <c r="D14" s="7"/>
      <c r="E14" s="7">
        <v>35739316788</v>
      </c>
      <c r="F14" s="7"/>
      <c r="G14" s="7">
        <v>35284727745.306</v>
      </c>
      <c r="H14" s="7"/>
      <c r="I14" s="7">
        <v>13426032</v>
      </c>
      <c r="J14" s="7"/>
      <c r="K14" s="7">
        <v>38569604689</v>
      </c>
      <c r="L14" s="7"/>
      <c r="M14" s="7">
        <v>0</v>
      </c>
      <c r="N14" s="7"/>
      <c r="O14" s="7">
        <v>0</v>
      </c>
      <c r="P14" s="7"/>
      <c r="Q14" s="7">
        <v>18676909</v>
      </c>
      <c r="R14" s="7"/>
      <c r="S14" s="7">
        <v>4251</v>
      </c>
      <c r="T14" s="7"/>
      <c r="U14" s="7">
        <v>74308921477</v>
      </c>
      <c r="V14" s="7"/>
      <c r="W14" s="7">
        <v>78923136695.054001</v>
      </c>
      <c r="X14" s="4"/>
      <c r="Y14" s="10">
        <v>1.3373638711972729E-2</v>
      </c>
    </row>
    <row r="15" spans="1:25">
      <c r="A15" s="1" t="s">
        <v>21</v>
      </c>
      <c r="C15" s="7">
        <v>4112754</v>
      </c>
      <c r="D15" s="7"/>
      <c r="E15" s="7">
        <v>6637984956</v>
      </c>
      <c r="F15" s="7"/>
      <c r="G15" s="7">
        <v>7346644755.3189001</v>
      </c>
      <c r="H15" s="7"/>
      <c r="I15" s="7">
        <v>0</v>
      </c>
      <c r="J15" s="7"/>
      <c r="K15" s="7">
        <v>0</v>
      </c>
      <c r="L15" s="7"/>
      <c r="M15" s="7">
        <v>-4112754</v>
      </c>
      <c r="N15" s="7"/>
      <c r="O15" s="7">
        <v>0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4"/>
      <c r="Y15" s="10">
        <v>0</v>
      </c>
    </row>
    <row r="16" spans="1:25">
      <c r="A16" s="1" t="s">
        <v>22</v>
      </c>
      <c r="C16" s="7">
        <v>3753557</v>
      </c>
      <c r="D16" s="7"/>
      <c r="E16" s="7">
        <v>71816334574</v>
      </c>
      <c r="F16" s="7"/>
      <c r="G16" s="7">
        <v>69699251913.677994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3753557</v>
      </c>
      <c r="R16" s="7"/>
      <c r="S16" s="7">
        <v>19010</v>
      </c>
      <c r="T16" s="7"/>
      <c r="U16" s="7">
        <v>71816334574</v>
      </c>
      <c r="V16" s="7"/>
      <c r="W16" s="7">
        <v>70930555614.508499</v>
      </c>
      <c r="X16" s="4"/>
      <c r="Y16" s="10">
        <v>1.2019284384161747E-2</v>
      </c>
    </row>
    <row r="17" spans="1:25">
      <c r="A17" s="1" t="s">
        <v>23</v>
      </c>
      <c r="C17" s="7">
        <v>670256</v>
      </c>
      <c r="D17" s="7"/>
      <c r="E17" s="7">
        <v>16521810400</v>
      </c>
      <c r="F17" s="7"/>
      <c r="G17" s="7">
        <v>16623386021.16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670256</v>
      </c>
      <c r="R17" s="7"/>
      <c r="S17" s="7">
        <v>26000</v>
      </c>
      <c r="T17" s="7"/>
      <c r="U17" s="7">
        <v>16521810400</v>
      </c>
      <c r="V17" s="7"/>
      <c r="W17" s="7">
        <v>17322967396.799999</v>
      </c>
      <c r="X17" s="4"/>
      <c r="Y17" s="10">
        <v>2.9354016716191212E-3</v>
      </c>
    </row>
    <row r="18" spans="1:25">
      <c r="A18" s="1" t="s">
        <v>24</v>
      </c>
      <c r="C18" s="7">
        <v>22306451</v>
      </c>
      <c r="D18" s="7"/>
      <c r="E18" s="7">
        <v>62940313937</v>
      </c>
      <c r="F18" s="7"/>
      <c r="G18" s="7">
        <v>81821054905.069504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22306451</v>
      </c>
      <c r="R18" s="7"/>
      <c r="S18" s="7">
        <v>3745</v>
      </c>
      <c r="T18" s="7"/>
      <c r="U18" s="7">
        <v>62940313937</v>
      </c>
      <c r="V18" s="7"/>
      <c r="W18" s="7">
        <v>83040609923.979797</v>
      </c>
      <c r="X18" s="4"/>
      <c r="Y18" s="10">
        <v>1.4071350456282104E-2</v>
      </c>
    </row>
    <row r="19" spans="1:25">
      <c r="A19" s="1" t="s">
        <v>25</v>
      </c>
      <c r="C19" s="7">
        <v>211095869</v>
      </c>
      <c r="D19" s="7"/>
      <c r="E19" s="7">
        <v>194947263383</v>
      </c>
      <c r="F19" s="7"/>
      <c r="G19" s="7">
        <v>242994544655.00299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211095869</v>
      </c>
      <c r="R19" s="7"/>
      <c r="S19" s="7">
        <v>1317</v>
      </c>
      <c r="T19" s="7"/>
      <c r="U19" s="7">
        <v>194947263383</v>
      </c>
      <c r="V19" s="7"/>
      <c r="W19" s="7">
        <v>276359080579.13599</v>
      </c>
      <c r="X19" s="4"/>
      <c r="Y19" s="10">
        <v>4.682944258435616E-2</v>
      </c>
    </row>
    <row r="20" spans="1:25">
      <c r="A20" s="1" t="s">
        <v>26</v>
      </c>
      <c r="C20" s="7">
        <v>1792820</v>
      </c>
      <c r="D20" s="7"/>
      <c r="E20" s="7">
        <v>61322880220</v>
      </c>
      <c r="F20" s="7"/>
      <c r="G20" s="7">
        <v>62678311197.57</v>
      </c>
      <c r="H20" s="7"/>
      <c r="I20" s="7">
        <v>145286</v>
      </c>
      <c r="J20" s="7"/>
      <c r="K20" s="7">
        <v>4539257637</v>
      </c>
      <c r="L20" s="7"/>
      <c r="M20" s="7">
        <v>0</v>
      </c>
      <c r="N20" s="7"/>
      <c r="O20" s="7">
        <v>0</v>
      </c>
      <c r="P20" s="7"/>
      <c r="Q20" s="7">
        <v>1938106</v>
      </c>
      <c r="R20" s="7"/>
      <c r="S20" s="7">
        <v>30700</v>
      </c>
      <c r="T20" s="7"/>
      <c r="U20" s="7">
        <v>65862137857</v>
      </c>
      <c r="V20" s="7"/>
      <c r="W20" s="7">
        <v>59145830067.510002</v>
      </c>
      <c r="X20" s="4"/>
      <c r="Y20" s="10">
        <v>1.0022345737459557E-2</v>
      </c>
    </row>
    <row r="21" spans="1:25">
      <c r="A21" s="1" t="s">
        <v>27</v>
      </c>
      <c r="C21" s="7">
        <v>47300238</v>
      </c>
      <c r="D21" s="7"/>
      <c r="E21" s="7">
        <v>100818728141</v>
      </c>
      <c r="F21" s="7"/>
      <c r="G21" s="7">
        <v>126339519855.939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47300238</v>
      </c>
      <c r="R21" s="7"/>
      <c r="S21" s="7">
        <v>2827</v>
      </c>
      <c r="T21" s="7"/>
      <c r="U21" s="7">
        <v>100818728141</v>
      </c>
      <c r="V21" s="7"/>
      <c r="W21" s="7">
        <v>132922152077.685</v>
      </c>
      <c r="X21" s="4"/>
      <c r="Y21" s="10">
        <v>2.2523849319033177E-2</v>
      </c>
    </row>
    <row r="22" spans="1:25">
      <c r="A22" s="1" t="s">
        <v>28</v>
      </c>
      <c r="C22" s="7">
        <v>716638</v>
      </c>
      <c r="D22" s="7"/>
      <c r="E22" s="7">
        <v>12277734708</v>
      </c>
      <c r="F22" s="7"/>
      <c r="G22" s="7">
        <v>11177148121.191</v>
      </c>
      <c r="H22" s="7"/>
      <c r="I22" s="7">
        <v>55599</v>
      </c>
      <c r="J22" s="7"/>
      <c r="K22" s="7">
        <v>867869053</v>
      </c>
      <c r="L22" s="7"/>
      <c r="M22" s="7">
        <v>0</v>
      </c>
      <c r="N22" s="7"/>
      <c r="O22" s="7">
        <v>0</v>
      </c>
      <c r="P22" s="7"/>
      <c r="Q22" s="7">
        <v>772237</v>
      </c>
      <c r="R22" s="7"/>
      <c r="S22" s="7">
        <v>16490</v>
      </c>
      <c r="T22" s="7"/>
      <c r="U22" s="7">
        <v>13145603761</v>
      </c>
      <c r="V22" s="7"/>
      <c r="W22" s="7">
        <v>12658419710.626499</v>
      </c>
      <c r="X22" s="4"/>
      <c r="Y22" s="10">
        <v>2.1449873758634113E-3</v>
      </c>
    </row>
    <row r="23" spans="1:25">
      <c r="A23" s="1" t="s">
        <v>29</v>
      </c>
      <c r="C23" s="7">
        <v>19618983</v>
      </c>
      <c r="D23" s="7"/>
      <c r="E23" s="7">
        <v>52684372702</v>
      </c>
      <c r="F23" s="7"/>
      <c r="G23" s="7">
        <v>69525521432.349701</v>
      </c>
      <c r="H23" s="7"/>
      <c r="I23" s="7">
        <v>4112754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23731737</v>
      </c>
      <c r="R23" s="7"/>
      <c r="S23" s="7">
        <v>3270</v>
      </c>
      <c r="T23" s="7"/>
      <c r="U23" s="7">
        <v>63435111658</v>
      </c>
      <c r="V23" s="7"/>
      <c r="W23" s="7">
        <v>77141043449.059494</v>
      </c>
      <c r="X23" s="4"/>
      <c r="Y23" s="10">
        <v>1.3071660455392984E-2</v>
      </c>
    </row>
    <row r="24" spans="1:25">
      <c r="A24" s="1" t="s">
        <v>30</v>
      </c>
      <c r="C24" s="7">
        <v>20955948</v>
      </c>
      <c r="D24" s="7"/>
      <c r="E24" s="7">
        <v>146984066846</v>
      </c>
      <c r="F24" s="7"/>
      <c r="G24" s="7">
        <v>180815337749.59201</v>
      </c>
      <c r="H24" s="7"/>
      <c r="I24" s="7">
        <v>0</v>
      </c>
      <c r="J24" s="7"/>
      <c r="K24" s="7">
        <v>0</v>
      </c>
      <c r="L24" s="7"/>
      <c r="M24" s="7">
        <v>-4000000</v>
      </c>
      <c r="N24" s="7"/>
      <c r="O24" s="7">
        <v>29300087678</v>
      </c>
      <c r="P24" s="7"/>
      <c r="Q24" s="7">
        <v>16955948</v>
      </c>
      <c r="R24" s="7"/>
      <c r="S24" s="7">
        <v>7530</v>
      </c>
      <c r="T24" s="7"/>
      <c r="U24" s="7">
        <v>118928248630</v>
      </c>
      <c r="V24" s="7"/>
      <c r="W24" s="7">
        <v>126918602623.782</v>
      </c>
      <c r="X24" s="4"/>
      <c r="Y24" s="10">
        <v>2.1506539253213258E-2</v>
      </c>
    </row>
    <row r="25" spans="1:25">
      <c r="A25" s="1" t="s">
        <v>31</v>
      </c>
      <c r="C25" s="7">
        <v>4843232</v>
      </c>
      <c r="D25" s="7"/>
      <c r="E25" s="7">
        <v>62712507781</v>
      </c>
      <c r="F25" s="7"/>
      <c r="G25" s="7">
        <v>61720797346.272003</v>
      </c>
      <c r="H25" s="7"/>
      <c r="I25" s="7">
        <v>1048805</v>
      </c>
      <c r="J25" s="7"/>
      <c r="K25" s="7">
        <v>13428853477</v>
      </c>
      <c r="L25" s="7"/>
      <c r="M25" s="7">
        <v>0</v>
      </c>
      <c r="N25" s="7"/>
      <c r="O25" s="7">
        <v>0</v>
      </c>
      <c r="P25" s="7"/>
      <c r="Q25" s="7">
        <v>5892037</v>
      </c>
      <c r="R25" s="7"/>
      <c r="S25" s="7">
        <v>13000</v>
      </c>
      <c r="T25" s="7"/>
      <c r="U25" s="7">
        <v>76141361258</v>
      </c>
      <c r="V25" s="7"/>
      <c r="W25" s="7">
        <v>76140731938.050003</v>
      </c>
      <c r="X25" s="4"/>
      <c r="Y25" s="10">
        <v>1.2902156235111446E-2</v>
      </c>
    </row>
    <row r="26" spans="1:25">
      <c r="A26" s="1" t="s">
        <v>32</v>
      </c>
      <c r="C26" s="7">
        <v>16601845</v>
      </c>
      <c r="D26" s="7"/>
      <c r="E26" s="7">
        <v>96391756409</v>
      </c>
      <c r="F26" s="7"/>
      <c r="G26" s="7">
        <v>96047832609.494995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16601845</v>
      </c>
      <c r="R26" s="7"/>
      <c r="S26" s="7">
        <v>6150</v>
      </c>
      <c r="T26" s="7"/>
      <c r="U26" s="7">
        <v>96391756409</v>
      </c>
      <c r="V26" s="7"/>
      <c r="W26" s="7">
        <v>101493843736.83701</v>
      </c>
      <c r="X26" s="4"/>
      <c r="Y26" s="10">
        <v>1.7198277393236667E-2</v>
      </c>
    </row>
    <row r="27" spans="1:25">
      <c r="A27" s="1" t="s">
        <v>33</v>
      </c>
      <c r="C27" s="7">
        <v>11288104</v>
      </c>
      <c r="D27" s="7"/>
      <c r="E27" s="7">
        <v>201141360370</v>
      </c>
      <c r="F27" s="7"/>
      <c r="G27" s="7">
        <v>201415869072.54001</v>
      </c>
      <c r="H27" s="7"/>
      <c r="I27" s="7">
        <v>0</v>
      </c>
      <c r="J27" s="7"/>
      <c r="K27" s="7">
        <v>0</v>
      </c>
      <c r="L27" s="7"/>
      <c r="M27" s="7">
        <v>-1000000</v>
      </c>
      <c r="N27" s="7"/>
      <c r="O27" s="7">
        <v>19764202209</v>
      </c>
      <c r="P27" s="7"/>
      <c r="Q27" s="7">
        <v>10288104</v>
      </c>
      <c r="R27" s="7"/>
      <c r="S27" s="7">
        <v>20860</v>
      </c>
      <c r="T27" s="7"/>
      <c r="U27" s="7">
        <v>183322481273</v>
      </c>
      <c r="V27" s="7"/>
      <c r="W27" s="7">
        <v>213332920835.832</v>
      </c>
      <c r="X27" s="4"/>
      <c r="Y27" s="10">
        <v>3.6149569417799031E-2</v>
      </c>
    </row>
    <row r="28" spans="1:25">
      <c r="A28" s="1" t="s">
        <v>34</v>
      </c>
      <c r="C28" s="7">
        <v>2580629</v>
      </c>
      <c r="D28" s="7"/>
      <c r="E28" s="7">
        <v>34011252471</v>
      </c>
      <c r="F28" s="7"/>
      <c r="G28" s="7">
        <v>51946803713.362503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2580629</v>
      </c>
      <c r="R28" s="7"/>
      <c r="S28" s="7">
        <v>24290</v>
      </c>
      <c r="T28" s="7"/>
      <c r="U28" s="7">
        <v>34011252471</v>
      </c>
      <c r="V28" s="7"/>
      <c r="W28" s="7">
        <v>62310511713.460503</v>
      </c>
      <c r="X28" s="4"/>
      <c r="Y28" s="10">
        <v>1.0558605581450343E-2</v>
      </c>
    </row>
    <row r="29" spans="1:25">
      <c r="A29" s="1" t="s">
        <v>35</v>
      </c>
      <c r="C29" s="7">
        <v>565843</v>
      </c>
      <c r="D29" s="7"/>
      <c r="E29" s="7">
        <v>13626953497</v>
      </c>
      <c r="F29" s="7"/>
      <c r="G29" s="7">
        <v>24698331441.526501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565843</v>
      </c>
      <c r="R29" s="7"/>
      <c r="S29" s="7">
        <v>46620</v>
      </c>
      <c r="T29" s="7"/>
      <c r="U29" s="7">
        <v>13626953497</v>
      </c>
      <c r="V29" s="7"/>
      <c r="W29" s="7">
        <v>26222642036.073002</v>
      </c>
      <c r="X29" s="4"/>
      <c r="Y29" s="10">
        <v>4.4434643039954931E-3</v>
      </c>
    </row>
    <row r="30" spans="1:25">
      <c r="A30" s="1" t="s">
        <v>36</v>
      </c>
      <c r="C30" s="7">
        <v>538673</v>
      </c>
      <c r="D30" s="7"/>
      <c r="E30" s="7">
        <v>9180475387</v>
      </c>
      <c r="F30" s="7"/>
      <c r="G30" s="7">
        <v>15400056678.893999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538673</v>
      </c>
      <c r="R30" s="7"/>
      <c r="S30" s="7">
        <v>34480</v>
      </c>
      <c r="T30" s="7"/>
      <c r="U30" s="7">
        <v>9180475387</v>
      </c>
      <c r="V30" s="7"/>
      <c r="W30" s="7">
        <v>18462933042.012001</v>
      </c>
      <c r="X30" s="4"/>
      <c r="Y30" s="10">
        <v>3.1285704852463884E-3</v>
      </c>
    </row>
    <row r="31" spans="1:25">
      <c r="A31" s="1" t="s">
        <v>37</v>
      </c>
      <c r="C31" s="7">
        <v>800000</v>
      </c>
      <c r="D31" s="7"/>
      <c r="E31" s="7">
        <v>14468308521</v>
      </c>
      <c r="F31" s="7"/>
      <c r="G31" s="7">
        <v>21296527200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800000</v>
      </c>
      <c r="R31" s="7"/>
      <c r="S31" s="7">
        <v>28940</v>
      </c>
      <c r="T31" s="7"/>
      <c r="U31" s="7">
        <v>14468308521</v>
      </c>
      <c r="V31" s="7"/>
      <c r="W31" s="7">
        <v>23014245600</v>
      </c>
      <c r="X31" s="4"/>
      <c r="Y31" s="10">
        <v>3.8997969261185795E-3</v>
      </c>
    </row>
    <row r="32" spans="1:25">
      <c r="A32" s="1" t="s">
        <v>38</v>
      </c>
      <c r="C32" s="7">
        <v>755450</v>
      </c>
      <c r="D32" s="7"/>
      <c r="E32" s="7">
        <v>24128926640</v>
      </c>
      <c r="F32" s="7"/>
      <c r="G32" s="7">
        <v>43585432407.900002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755450</v>
      </c>
      <c r="R32" s="7"/>
      <c r="S32" s="7">
        <v>61710</v>
      </c>
      <c r="T32" s="7"/>
      <c r="U32" s="7">
        <v>24128926640</v>
      </c>
      <c r="V32" s="7"/>
      <c r="W32" s="7">
        <v>46341437523.974998</v>
      </c>
      <c r="X32" s="4"/>
      <c r="Y32" s="10">
        <v>7.8526230556918136E-3</v>
      </c>
    </row>
    <row r="33" spans="1:25">
      <c r="A33" s="1" t="s">
        <v>39</v>
      </c>
      <c r="C33" s="7">
        <v>2500000</v>
      </c>
      <c r="D33" s="7"/>
      <c r="E33" s="7">
        <v>68262455160</v>
      </c>
      <c r="F33" s="7"/>
      <c r="G33" s="7">
        <v>65830961250</v>
      </c>
      <c r="H33" s="7"/>
      <c r="I33" s="7">
        <v>246732</v>
      </c>
      <c r="J33" s="7"/>
      <c r="K33" s="7">
        <v>6788897564</v>
      </c>
      <c r="L33" s="7"/>
      <c r="M33" s="7">
        <v>0</v>
      </c>
      <c r="N33" s="7"/>
      <c r="O33" s="7">
        <v>0</v>
      </c>
      <c r="P33" s="7"/>
      <c r="Q33" s="7">
        <v>2746732</v>
      </c>
      <c r="R33" s="7"/>
      <c r="S33" s="7">
        <v>28550</v>
      </c>
      <c r="T33" s="7"/>
      <c r="U33" s="7">
        <v>75051352724</v>
      </c>
      <c r="V33" s="7"/>
      <c r="W33" s="7">
        <v>77952604368.330002</v>
      </c>
      <c r="X33" s="4"/>
      <c r="Y33" s="10">
        <v>1.3209180617180478E-2</v>
      </c>
    </row>
    <row r="34" spans="1:25">
      <c r="A34" s="1" t="s">
        <v>40</v>
      </c>
      <c r="C34" s="7">
        <v>3092203</v>
      </c>
      <c r="D34" s="7"/>
      <c r="E34" s="7">
        <v>137246946486</v>
      </c>
      <c r="F34" s="7"/>
      <c r="G34" s="7">
        <v>134940012815.38499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3092203</v>
      </c>
      <c r="R34" s="7"/>
      <c r="S34" s="7">
        <v>42750</v>
      </c>
      <c r="T34" s="7"/>
      <c r="U34" s="7">
        <v>137246946486</v>
      </c>
      <c r="V34" s="7"/>
      <c r="W34" s="7">
        <v>131405137764.41299</v>
      </c>
      <c r="X34" s="4"/>
      <c r="Y34" s="10">
        <v>2.2266789067804431E-2</v>
      </c>
    </row>
    <row r="35" spans="1:25">
      <c r="A35" s="1" t="s">
        <v>41</v>
      </c>
      <c r="C35" s="7">
        <v>6659728</v>
      </c>
      <c r="D35" s="7"/>
      <c r="E35" s="7">
        <v>128128743654</v>
      </c>
      <c r="F35" s="7"/>
      <c r="G35" s="7">
        <v>119360450209.752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6659728</v>
      </c>
      <c r="R35" s="7"/>
      <c r="S35" s="7">
        <v>19020</v>
      </c>
      <c r="T35" s="7"/>
      <c r="U35" s="7">
        <v>128128743654</v>
      </c>
      <c r="V35" s="7"/>
      <c r="W35" s="7">
        <v>125914351801.968</v>
      </c>
      <c r="X35" s="4"/>
      <c r="Y35" s="10">
        <v>2.1336367511065765E-2</v>
      </c>
    </row>
    <row r="36" spans="1:25">
      <c r="A36" s="1" t="s">
        <v>42</v>
      </c>
      <c r="C36" s="7">
        <v>7000000</v>
      </c>
      <c r="D36" s="7"/>
      <c r="E36" s="7">
        <v>74408987520</v>
      </c>
      <c r="F36" s="7"/>
      <c r="G36" s="7">
        <v>72923508000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7000000</v>
      </c>
      <c r="R36" s="7"/>
      <c r="S36" s="7">
        <v>11070</v>
      </c>
      <c r="T36" s="7"/>
      <c r="U36" s="7">
        <v>74408987520</v>
      </c>
      <c r="V36" s="7"/>
      <c r="W36" s="7">
        <v>77028934500</v>
      </c>
      <c r="X36" s="4"/>
      <c r="Y36" s="10">
        <v>1.305266343317764E-2</v>
      </c>
    </row>
    <row r="37" spans="1:25">
      <c r="A37" s="1" t="s">
        <v>43</v>
      </c>
      <c r="C37" s="7">
        <v>10330000</v>
      </c>
      <c r="D37" s="7"/>
      <c r="E37" s="7">
        <v>299699668992</v>
      </c>
      <c r="F37" s="7"/>
      <c r="G37" s="7">
        <v>298444744836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10330000</v>
      </c>
      <c r="R37" s="7"/>
      <c r="S37" s="7">
        <v>29604</v>
      </c>
      <c r="T37" s="7"/>
      <c r="U37" s="7">
        <v>299699668992</v>
      </c>
      <c r="V37" s="7"/>
      <c r="W37" s="7">
        <v>303989754546</v>
      </c>
      <c r="X37" s="4"/>
      <c r="Y37" s="10">
        <v>5.1511499918556199E-2</v>
      </c>
    </row>
    <row r="38" spans="1:25">
      <c r="A38" s="1" t="s">
        <v>44</v>
      </c>
      <c r="C38" s="7">
        <v>11000000</v>
      </c>
      <c r="D38" s="7"/>
      <c r="E38" s="7">
        <v>83586031640</v>
      </c>
      <c r="F38" s="7"/>
      <c r="G38" s="7">
        <v>81025015500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11000000</v>
      </c>
      <c r="R38" s="7"/>
      <c r="S38" s="7">
        <v>7700</v>
      </c>
      <c r="T38" s="7"/>
      <c r="U38" s="7">
        <v>83586031640</v>
      </c>
      <c r="V38" s="7"/>
      <c r="W38" s="7">
        <v>84196035000</v>
      </c>
      <c r="X38" s="4"/>
      <c r="Y38" s="10">
        <v>1.4267138892633193E-2</v>
      </c>
    </row>
    <row r="39" spans="1:25">
      <c r="A39" s="1" t="s">
        <v>45</v>
      </c>
      <c r="C39" s="7">
        <v>8141212</v>
      </c>
      <c r="D39" s="7"/>
      <c r="E39" s="7">
        <v>77607729053</v>
      </c>
      <c r="F39" s="7"/>
      <c r="G39" s="7">
        <v>73806078712.031998</v>
      </c>
      <c r="H39" s="7"/>
      <c r="I39" s="7">
        <v>200000</v>
      </c>
      <c r="J39" s="7"/>
      <c r="K39" s="7">
        <v>1911772475</v>
      </c>
      <c r="L39" s="7"/>
      <c r="M39" s="7">
        <v>0</v>
      </c>
      <c r="N39" s="7"/>
      <c r="O39" s="7">
        <v>0</v>
      </c>
      <c r="P39" s="7"/>
      <c r="Q39" s="7">
        <v>8341212</v>
      </c>
      <c r="R39" s="7"/>
      <c r="S39" s="7">
        <v>9620</v>
      </c>
      <c r="T39" s="7"/>
      <c r="U39" s="7">
        <v>79519501528</v>
      </c>
      <c r="V39" s="7"/>
      <c r="W39" s="7">
        <v>79765016806.332001</v>
      </c>
      <c r="X39" s="4"/>
      <c r="Y39" s="10">
        <v>1.3516296504332533E-2</v>
      </c>
    </row>
    <row r="40" spans="1:25">
      <c r="A40" s="1" t="s">
        <v>46</v>
      </c>
      <c r="C40" s="7">
        <v>7268758</v>
      </c>
      <c r="D40" s="7"/>
      <c r="E40" s="7">
        <v>59699982456</v>
      </c>
      <c r="F40" s="7"/>
      <c r="G40" s="7">
        <v>56575734607.917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7268758</v>
      </c>
      <c r="R40" s="7"/>
      <c r="S40" s="7">
        <v>7910</v>
      </c>
      <c r="T40" s="7"/>
      <c r="U40" s="7">
        <v>59699982456</v>
      </c>
      <c r="V40" s="7"/>
      <c r="W40" s="7">
        <v>57153775319.109001</v>
      </c>
      <c r="X40" s="4"/>
      <c r="Y40" s="10">
        <v>9.6847892031504696E-3</v>
      </c>
    </row>
    <row r="41" spans="1:25">
      <c r="A41" s="1" t="s">
        <v>47</v>
      </c>
      <c r="C41" s="7">
        <v>5117294</v>
      </c>
      <c r="D41" s="7"/>
      <c r="E41" s="7">
        <v>156170178633</v>
      </c>
      <c r="F41" s="7"/>
      <c r="G41" s="7">
        <v>161659969080.246</v>
      </c>
      <c r="H41" s="7"/>
      <c r="I41" s="7">
        <v>0</v>
      </c>
      <c r="J41" s="7"/>
      <c r="K41" s="7">
        <v>0</v>
      </c>
      <c r="L41" s="7"/>
      <c r="M41" s="7">
        <v>-2217752</v>
      </c>
      <c r="N41" s="7"/>
      <c r="O41" s="7">
        <v>83078778799</v>
      </c>
      <c r="P41" s="7"/>
      <c r="Q41" s="7">
        <v>2899542</v>
      </c>
      <c r="R41" s="7"/>
      <c r="S41" s="7">
        <v>39720</v>
      </c>
      <c r="T41" s="7"/>
      <c r="U41" s="7">
        <v>88488562918</v>
      </c>
      <c r="V41" s="7"/>
      <c r="W41" s="7">
        <v>114484547880.972</v>
      </c>
      <c r="X41" s="4"/>
      <c r="Y41" s="10">
        <v>1.939957084295172E-2</v>
      </c>
    </row>
    <row r="42" spans="1:25">
      <c r="A42" s="1" t="s">
        <v>48</v>
      </c>
      <c r="C42" s="7">
        <v>4630757</v>
      </c>
      <c r="D42" s="7"/>
      <c r="E42" s="7">
        <v>150203801695</v>
      </c>
      <c r="F42" s="7"/>
      <c r="G42" s="7">
        <v>115264228056.084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4630757</v>
      </c>
      <c r="R42" s="7"/>
      <c r="S42" s="7">
        <v>26220</v>
      </c>
      <c r="T42" s="7"/>
      <c r="U42" s="7">
        <v>150203801695</v>
      </c>
      <c r="V42" s="7"/>
      <c r="W42" s="7">
        <v>120696008771.187</v>
      </c>
      <c r="X42" s="4"/>
      <c r="Y42" s="10">
        <v>2.045211179986087E-2</v>
      </c>
    </row>
    <row r="43" spans="1:25">
      <c r="A43" s="1" t="s">
        <v>49</v>
      </c>
      <c r="C43" s="7">
        <v>5650001</v>
      </c>
      <c r="D43" s="7"/>
      <c r="E43" s="7">
        <v>37591259089</v>
      </c>
      <c r="F43" s="7"/>
      <c r="G43" s="7">
        <v>41617401690.9105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5650001</v>
      </c>
      <c r="R43" s="7"/>
      <c r="S43" s="7">
        <v>6810</v>
      </c>
      <c r="T43" s="7"/>
      <c r="U43" s="7">
        <v>37591259089</v>
      </c>
      <c r="V43" s="7"/>
      <c r="W43" s="7">
        <v>38247571594.480499</v>
      </c>
      <c r="X43" s="4"/>
      <c r="Y43" s="10">
        <v>6.4811058649541543E-3</v>
      </c>
    </row>
    <row r="44" spans="1:25">
      <c r="A44" s="1" t="s">
        <v>50</v>
      </c>
      <c r="C44" s="7">
        <v>23856033</v>
      </c>
      <c r="D44" s="7"/>
      <c r="E44" s="7">
        <v>100275043547</v>
      </c>
      <c r="F44" s="7"/>
      <c r="G44" s="7">
        <v>110341658925.783</v>
      </c>
      <c r="H44" s="7"/>
      <c r="I44" s="7">
        <v>2000000</v>
      </c>
      <c r="J44" s="7"/>
      <c r="K44" s="7">
        <v>9268168569</v>
      </c>
      <c r="L44" s="7"/>
      <c r="M44" s="7">
        <v>-3000000</v>
      </c>
      <c r="N44" s="7"/>
      <c r="O44" s="7">
        <v>16559000305</v>
      </c>
      <c r="P44" s="7"/>
      <c r="Q44" s="7">
        <v>22856033</v>
      </c>
      <c r="R44" s="7"/>
      <c r="S44" s="7">
        <v>5060</v>
      </c>
      <c r="T44" s="7"/>
      <c r="U44" s="7">
        <v>96833233117</v>
      </c>
      <c r="V44" s="7"/>
      <c r="W44" s="7">
        <v>114963400394.46899</v>
      </c>
      <c r="X44" s="4"/>
      <c r="Y44" s="10">
        <v>1.9480713088179162E-2</v>
      </c>
    </row>
    <row r="45" spans="1:25">
      <c r="A45" s="1" t="s">
        <v>51</v>
      </c>
      <c r="C45" s="7">
        <v>3286616</v>
      </c>
      <c r="D45" s="7"/>
      <c r="E45" s="7">
        <v>66983967358</v>
      </c>
      <c r="F45" s="7"/>
      <c r="G45" s="7">
        <v>97783124799.563995</v>
      </c>
      <c r="H45" s="7"/>
      <c r="I45" s="7">
        <v>671000</v>
      </c>
      <c r="J45" s="7"/>
      <c r="K45" s="7">
        <v>20047937236</v>
      </c>
      <c r="L45" s="7"/>
      <c r="M45" s="7">
        <v>0</v>
      </c>
      <c r="N45" s="7"/>
      <c r="O45" s="7">
        <v>0</v>
      </c>
      <c r="P45" s="7"/>
      <c r="Q45" s="7">
        <v>3957616</v>
      </c>
      <c r="R45" s="7"/>
      <c r="S45" s="7">
        <v>29870</v>
      </c>
      <c r="T45" s="7"/>
      <c r="U45" s="7">
        <v>87031904594</v>
      </c>
      <c r="V45" s="7"/>
      <c r="W45" s="7">
        <v>117510616679.976</v>
      </c>
      <c r="X45" s="4"/>
      <c r="Y45" s="10">
        <v>1.9912342541215822E-2</v>
      </c>
    </row>
    <row r="46" spans="1:25">
      <c r="A46" s="1" t="s">
        <v>52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7145477</v>
      </c>
      <c r="J46" s="7"/>
      <c r="K46" s="7">
        <v>58172367518</v>
      </c>
      <c r="L46" s="7"/>
      <c r="M46" s="7">
        <v>0</v>
      </c>
      <c r="N46" s="7"/>
      <c r="O46" s="7">
        <v>0</v>
      </c>
      <c r="P46" s="7"/>
      <c r="Q46" s="7">
        <v>7145477</v>
      </c>
      <c r="R46" s="7"/>
      <c r="S46" s="7">
        <v>8230</v>
      </c>
      <c r="T46" s="7"/>
      <c r="U46" s="7">
        <v>58172367518</v>
      </c>
      <c r="V46" s="7"/>
      <c r="W46" s="7">
        <v>58457372419.525497</v>
      </c>
      <c r="X46" s="4"/>
      <c r="Y46" s="10">
        <v>9.9056856015577836E-3</v>
      </c>
    </row>
    <row r="47" spans="1:25" ht="24.75" thickBot="1">
      <c r="C47" s="7"/>
      <c r="D47" s="7"/>
      <c r="E47" s="8">
        <f>SUM(E9:E46)</f>
        <v>3373602980338</v>
      </c>
      <c r="F47" s="7"/>
      <c r="G47" s="8">
        <f>SUM(G9:G46)</f>
        <v>3598615395538.8384</v>
      </c>
      <c r="H47" s="7"/>
      <c r="I47" s="7"/>
      <c r="J47" s="7"/>
      <c r="K47" s="8">
        <f>SUM(K9:K46)</f>
        <v>153594728218</v>
      </c>
      <c r="L47" s="7"/>
      <c r="M47" s="7"/>
      <c r="N47" s="7"/>
      <c r="O47" s="8">
        <f>SUM(O9:O46)</f>
        <v>180807889079</v>
      </c>
      <c r="P47" s="7"/>
      <c r="Q47" s="7"/>
      <c r="R47" s="7"/>
      <c r="S47" s="7"/>
      <c r="T47" s="7"/>
      <c r="U47" s="8">
        <f>SUM(U9:U46)</f>
        <v>3379847736139</v>
      </c>
      <c r="V47" s="7"/>
      <c r="W47" s="8">
        <f>SUM(W9:W46)</f>
        <v>3786636620069.7065</v>
      </c>
      <c r="X47" s="4"/>
      <c r="Y47" s="11">
        <f>SUM(Y9:Y46)</f>
        <v>0.64165100642168738</v>
      </c>
    </row>
    <row r="48" spans="1:25" ht="24.75" thickTop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"/>
      <c r="Y48" s="4"/>
    </row>
    <row r="49" spans="3: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Q9" sqref="Q9"/>
    </sheetView>
  </sheetViews>
  <sheetFormatPr defaultRowHeight="24"/>
  <cols>
    <col min="1" max="1" width="32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204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0" t="s">
        <v>53</v>
      </c>
      <c r="E7" s="20" t="s">
        <v>54</v>
      </c>
      <c r="G7" s="20" t="s">
        <v>55</v>
      </c>
      <c r="I7" s="20" t="s">
        <v>56</v>
      </c>
      <c r="K7" s="20" t="s">
        <v>53</v>
      </c>
      <c r="M7" s="20" t="s">
        <v>54</v>
      </c>
      <c r="O7" s="20" t="s">
        <v>55</v>
      </c>
      <c r="Q7" s="20" t="s">
        <v>56</v>
      </c>
    </row>
    <row r="8" spans="1:17">
      <c r="A8" s="1" t="s">
        <v>57</v>
      </c>
      <c r="C8" s="3">
        <v>10330000</v>
      </c>
      <c r="E8" s="3">
        <v>40032</v>
      </c>
      <c r="G8" s="1" t="s">
        <v>58</v>
      </c>
      <c r="I8" s="3">
        <v>1</v>
      </c>
      <c r="K8" s="3">
        <v>10330000</v>
      </c>
      <c r="M8" s="3">
        <v>40032</v>
      </c>
      <c r="O8" s="1" t="s">
        <v>58</v>
      </c>
      <c r="Q8" s="3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9"/>
  <sheetViews>
    <sheetView rightToLeft="1" topLeftCell="H1" workbookViewId="0">
      <selection activeCell="AA23" sqref="AA23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8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8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8" ht="24.75">
      <c r="A6" s="20" t="s">
        <v>59</v>
      </c>
      <c r="B6" s="20" t="s">
        <v>59</v>
      </c>
      <c r="C6" s="20" t="s">
        <v>59</v>
      </c>
      <c r="D6" s="20" t="s">
        <v>59</v>
      </c>
      <c r="E6" s="20" t="s">
        <v>59</v>
      </c>
      <c r="F6" s="20" t="s">
        <v>59</v>
      </c>
      <c r="G6" s="20" t="s">
        <v>59</v>
      </c>
      <c r="H6" s="20" t="s">
        <v>59</v>
      </c>
      <c r="I6" s="20" t="s">
        <v>59</v>
      </c>
      <c r="J6" s="20" t="s">
        <v>59</v>
      </c>
      <c r="K6" s="20" t="s">
        <v>59</v>
      </c>
      <c r="L6" s="20" t="s">
        <v>59</v>
      </c>
      <c r="M6" s="20" t="s">
        <v>59</v>
      </c>
      <c r="O6" s="20" t="s">
        <v>4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8" ht="24.75">
      <c r="A7" s="19" t="s">
        <v>60</v>
      </c>
      <c r="C7" s="19" t="s">
        <v>61</v>
      </c>
      <c r="E7" s="19" t="s">
        <v>62</v>
      </c>
      <c r="G7" s="19" t="s">
        <v>63</v>
      </c>
      <c r="I7" s="19" t="s">
        <v>64</v>
      </c>
      <c r="K7" s="19" t="s">
        <v>65</v>
      </c>
      <c r="M7" s="19" t="s">
        <v>56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66</v>
      </c>
      <c r="AG7" s="19" t="s">
        <v>8</v>
      </c>
      <c r="AI7" s="19" t="s">
        <v>9</v>
      </c>
      <c r="AK7" s="19" t="s">
        <v>13</v>
      </c>
    </row>
    <row r="8" spans="1:38" ht="24.75">
      <c r="A8" s="20" t="s">
        <v>60</v>
      </c>
      <c r="C8" s="20" t="s">
        <v>61</v>
      </c>
      <c r="E8" s="20" t="s">
        <v>62</v>
      </c>
      <c r="G8" s="20" t="s">
        <v>63</v>
      </c>
      <c r="I8" s="20" t="s">
        <v>64</v>
      </c>
      <c r="K8" s="20" t="s">
        <v>65</v>
      </c>
      <c r="M8" s="20" t="s">
        <v>56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66</v>
      </c>
      <c r="AG8" s="20" t="s">
        <v>8</v>
      </c>
      <c r="AI8" s="20" t="s">
        <v>9</v>
      </c>
      <c r="AK8" s="20" t="s">
        <v>13</v>
      </c>
    </row>
    <row r="9" spans="1:38">
      <c r="A9" s="1" t="s">
        <v>67</v>
      </c>
      <c r="C9" s="4" t="s">
        <v>68</v>
      </c>
      <c r="D9" s="4"/>
      <c r="E9" s="4" t="s">
        <v>68</v>
      </c>
      <c r="F9" s="4"/>
      <c r="G9" s="4" t="s">
        <v>69</v>
      </c>
      <c r="H9" s="4"/>
      <c r="I9" s="4" t="s">
        <v>70</v>
      </c>
      <c r="J9" s="4"/>
      <c r="K9" s="6">
        <v>0</v>
      </c>
      <c r="L9" s="4"/>
      <c r="M9" s="6">
        <v>0</v>
      </c>
      <c r="N9" s="4"/>
      <c r="O9" s="6">
        <v>168294</v>
      </c>
      <c r="P9" s="4"/>
      <c r="Q9" s="6">
        <v>150017629713</v>
      </c>
      <c r="R9" s="4"/>
      <c r="S9" s="6">
        <v>160960860955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168294</v>
      </c>
      <c r="AD9" s="4"/>
      <c r="AE9" s="6">
        <v>975900</v>
      </c>
      <c r="AF9" s="4"/>
      <c r="AG9" s="6">
        <v>150017629713</v>
      </c>
      <c r="AH9" s="4"/>
      <c r="AI9" s="6">
        <v>164208346441</v>
      </c>
      <c r="AJ9" s="4"/>
      <c r="AK9" s="10">
        <v>2.7825339827503473E-2</v>
      </c>
      <c r="AL9" s="4"/>
    </row>
    <row r="10" spans="1:38">
      <c r="A10" s="1" t="s">
        <v>71</v>
      </c>
      <c r="C10" s="4" t="s">
        <v>68</v>
      </c>
      <c r="D10" s="4"/>
      <c r="E10" s="4" t="s">
        <v>68</v>
      </c>
      <c r="F10" s="4"/>
      <c r="G10" s="4" t="s">
        <v>72</v>
      </c>
      <c r="H10" s="4"/>
      <c r="I10" s="4" t="s">
        <v>73</v>
      </c>
      <c r="J10" s="4"/>
      <c r="K10" s="6">
        <v>0</v>
      </c>
      <c r="L10" s="4"/>
      <c r="M10" s="6">
        <v>0</v>
      </c>
      <c r="N10" s="4"/>
      <c r="O10" s="6">
        <v>56400</v>
      </c>
      <c r="P10" s="4"/>
      <c r="Q10" s="6">
        <v>50496738873</v>
      </c>
      <c r="R10" s="4"/>
      <c r="S10" s="6">
        <v>54021406845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56400</v>
      </c>
      <c r="AD10" s="4"/>
      <c r="AE10" s="6">
        <v>976640</v>
      </c>
      <c r="AF10" s="4"/>
      <c r="AG10" s="6">
        <v>50496738873</v>
      </c>
      <c r="AH10" s="4"/>
      <c r="AI10" s="6">
        <v>55072512297</v>
      </c>
      <c r="AJ10" s="4"/>
      <c r="AK10" s="10">
        <v>9.332116198910655E-3</v>
      </c>
      <c r="AL10" s="4"/>
    </row>
    <row r="11" spans="1:38">
      <c r="A11" s="1" t="s">
        <v>74</v>
      </c>
      <c r="C11" s="4" t="s">
        <v>68</v>
      </c>
      <c r="D11" s="4"/>
      <c r="E11" s="4" t="s">
        <v>68</v>
      </c>
      <c r="F11" s="4"/>
      <c r="G11" s="4" t="s">
        <v>75</v>
      </c>
      <c r="H11" s="4"/>
      <c r="I11" s="4" t="s">
        <v>76</v>
      </c>
      <c r="J11" s="4"/>
      <c r="K11" s="6">
        <v>0</v>
      </c>
      <c r="L11" s="4"/>
      <c r="M11" s="6">
        <v>0</v>
      </c>
      <c r="N11" s="4"/>
      <c r="O11" s="6">
        <v>156700</v>
      </c>
      <c r="P11" s="4"/>
      <c r="Q11" s="6">
        <v>142612692928</v>
      </c>
      <c r="R11" s="4"/>
      <c r="S11" s="6">
        <v>153201322226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156700</v>
      </c>
      <c r="AD11" s="4"/>
      <c r="AE11" s="6">
        <v>995990</v>
      </c>
      <c r="AF11" s="4"/>
      <c r="AG11" s="6">
        <v>142612692928</v>
      </c>
      <c r="AH11" s="4"/>
      <c r="AI11" s="6">
        <v>156043345016</v>
      </c>
      <c r="AJ11" s="4"/>
      <c r="AK11" s="10">
        <v>2.644176862502318E-2</v>
      </c>
      <c r="AL11" s="4"/>
    </row>
    <row r="12" spans="1:38">
      <c r="A12" s="1" t="s">
        <v>77</v>
      </c>
      <c r="C12" s="4" t="s">
        <v>68</v>
      </c>
      <c r="D12" s="4"/>
      <c r="E12" s="4" t="s">
        <v>68</v>
      </c>
      <c r="F12" s="4"/>
      <c r="G12" s="4" t="s">
        <v>78</v>
      </c>
      <c r="H12" s="4"/>
      <c r="I12" s="4" t="s">
        <v>79</v>
      </c>
      <c r="J12" s="4"/>
      <c r="K12" s="6">
        <v>0</v>
      </c>
      <c r="L12" s="4"/>
      <c r="M12" s="6">
        <v>0</v>
      </c>
      <c r="N12" s="4"/>
      <c r="O12" s="6">
        <v>131886</v>
      </c>
      <c r="P12" s="4"/>
      <c r="Q12" s="6">
        <v>117846945083</v>
      </c>
      <c r="R12" s="4"/>
      <c r="S12" s="6">
        <v>129369902054</v>
      </c>
      <c r="T12" s="4"/>
      <c r="U12" s="6">
        <v>0</v>
      </c>
      <c r="V12" s="4"/>
      <c r="W12" s="6">
        <v>0</v>
      </c>
      <c r="X12" s="4"/>
      <c r="Y12" s="6">
        <v>131886</v>
      </c>
      <c r="Z12" s="4"/>
      <c r="AA12" s="6">
        <v>131886000000</v>
      </c>
      <c r="AB12" s="4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J12" s="4"/>
      <c r="AK12" s="10">
        <v>0</v>
      </c>
      <c r="AL12" s="4"/>
    </row>
    <row r="13" spans="1:38">
      <c r="A13" s="1" t="s">
        <v>80</v>
      </c>
      <c r="C13" s="4" t="s">
        <v>68</v>
      </c>
      <c r="D13" s="4"/>
      <c r="E13" s="4" t="s">
        <v>68</v>
      </c>
      <c r="F13" s="4"/>
      <c r="G13" s="4" t="s">
        <v>81</v>
      </c>
      <c r="H13" s="4"/>
      <c r="I13" s="4" t="s">
        <v>6</v>
      </c>
      <c r="J13" s="4"/>
      <c r="K13" s="6">
        <v>0</v>
      </c>
      <c r="L13" s="4"/>
      <c r="M13" s="6">
        <v>0</v>
      </c>
      <c r="N13" s="4"/>
      <c r="O13" s="6">
        <v>80077</v>
      </c>
      <c r="P13" s="4"/>
      <c r="Q13" s="6">
        <v>70854014150</v>
      </c>
      <c r="R13" s="4"/>
      <c r="S13" s="6">
        <v>78258357983</v>
      </c>
      <c r="T13" s="4"/>
      <c r="U13" s="6">
        <v>0</v>
      </c>
      <c r="V13" s="4"/>
      <c r="W13" s="6">
        <v>0</v>
      </c>
      <c r="X13" s="4"/>
      <c r="Y13" s="6">
        <v>80077</v>
      </c>
      <c r="Z13" s="4"/>
      <c r="AA13" s="6">
        <v>80077000000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10">
        <v>0</v>
      </c>
      <c r="AL13" s="4"/>
    </row>
    <row r="14" spans="1:38">
      <c r="A14" s="1" t="s">
        <v>82</v>
      </c>
      <c r="C14" s="4" t="s">
        <v>68</v>
      </c>
      <c r="D14" s="4"/>
      <c r="E14" s="4" t="s">
        <v>68</v>
      </c>
      <c r="F14" s="4"/>
      <c r="G14" s="4" t="s">
        <v>81</v>
      </c>
      <c r="H14" s="4"/>
      <c r="I14" s="4" t="s">
        <v>83</v>
      </c>
      <c r="J14" s="4"/>
      <c r="K14" s="6">
        <v>0</v>
      </c>
      <c r="L14" s="4"/>
      <c r="M14" s="6">
        <v>0</v>
      </c>
      <c r="N14" s="4"/>
      <c r="O14" s="6">
        <v>113395</v>
      </c>
      <c r="P14" s="4"/>
      <c r="Q14" s="6">
        <v>94341205383</v>
      </c>
      <c r="R14" s="4"/>
      <c r="S14" s="6">
        <v>108756705923</v>
      </c>
      <c r="T14" s="4"/>
      <c r="U14" s="6">
        <v>115070</v>
      </c>
      <c r="V14" s="4"/>
      <c r="W14" s="6">
        <v>111850815608</v>
      </c>
      <c r="X14" s="4"/>
      <c r="Y14" s="6">
        <v>27635</v>
      </c>
      <c r="Z14" s="4"/>
      <c r="AA14" s="6">
        <v>26995606561</v>
      </c>
      <c r="AB14" s="4"/>
      <c r="AC14" s="6">
        <v>200830</v>
      </c>
      <c r="AD14" s="4"/>
      <c r="AE14" s="6">
        <v>980237</v>
      </c>
      <c r="AF14" s="4"/>
      <c r="AG14" s="6">
        <v>181877607359</v>
      </c>
      <c r="AH14" s="4"/>
      <c r="AI14" s="6">
        <v>196825315654</v>
      </c>
      <c r="AJ14" s="4"/>
      <c r="AK14" s="10">
        <v>3.3352332042975517E-2</v>
      </c>
      <c r="AL14" s="4"/>
    </row>
    <row r="15" spans="1:38">
      <c r="A15" s="1" t="s">
        <v>84</v>
      </c>
      <c r="C15" s="4" t="s">
        <v>68</v>
      </c>
      <c r="D15" s="4"/>
      <c r="E15" s="4" t="s">
        <v>68</v>
      </c>
      <c r="F15" s="4"/>
      <c r="G15" s="4" t="s">
        <v>85</v>
      </c>
      <c r="H15" s="4"/>
      <c r="I15" s="4" t="s">
        <v>6</v>
      </c>
      <c r="J15" s="4"/>
      <c r="K15" s="6">
        <v>0</v>
      </c>
      <c r="L15" s="4"/>
      <c r="M15" s="6">
        <v>0</v>
      </c>
      <c r="N15" s="4"/>
      <c r="O15" s="6">
        <v>59094</v>
      </c>
      <c r="P15" s="4"/>
      <c r="Q15" s="6">
        <v>52981462750</v>
      </c>
      <c r="R15" s="4"/>
      <c r="S15" s="6">
        <v>57775185189</v>
      </c>
      <c r="T15" s="4"/>
      <c r="U15" s="6">
        <v>0</v>
      </c>
      <c r="V15" s="4"/>
      <c r="W15" s="6">
        <v>0</v>
      </c>
      <c r="X15" s="4"/>
      <c r="Y15" s="6">
        <v>59094</v>
      </c>
      <c r="Z15" s="4"/>
      <c r="AA15" s="6">
        <v>59094000000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J15" s="4"/>
      <c r="AK15" s="10">
        <v>0</v>
      </c>
      <c r="AL15" s="4"/>
    </row>
    <row r="16" spans="1:38">
      <c r="A16" s="1" t="s">
        <v>86</v>
      </c>
      <c r="C16" s="4" t="s">
        <v>68</v>
      </c>
      <c r="D16" s="4"/>
      <c r="E16" s="4" t="s">
        <v>68</v>
      </c>
      <c r="F16" s="4"/>
      <c r="G16" s="4" t="s">
        <v>87</v>
      </c>
      <c r="H16" s="4"/>
      <c r="I16" s="4" t="s">
        <v>83</v>
      </c>
      <c r="J16" s="4"/>
      <c r="K16" s="6">
        <v>0</v>
      </c>
      <c r="L16" s="4"/>
      <c r="M16" s="6">
        <v>0</v>
      </c>
      <c r="N16" s="4"/>
      <c r="O16" s="6">
        <v>21485</v>
      </c>
      <c r="P16" s="4"/>
      <c r="Q16" s="6">
        <v>18345806985</v>
      </c>
      <c r="R16" s="4"/>
      <c r="S16" s="6">
        <v>20624009720</v>
      </c>
      <c r="T16" s="4"/>
      <c r="U16" s="6">
        <v>100000</v>
      </c>
      <c r="V16" s="4"/>
      <c r="W16" s="6">
        <v>98028464436</v>
      </c>
      <c r="X16" s="4"/>
      <c r="Y16" s="6">
        <v>0</v>
      </c>
      <c r="Z16" s="4"/>
      <c r="AA16" s="6">
        <v>0</v>
      </c>
      <c r="AB16" s="4"/>
      <c r="AC16" s="6">
        <v>121485</v>
      </c>
      <c r="AD16" s="4"/>
      <c r="AE16" s="6">
        <v>980110</v>
      </c>
      <c r="AF16" s="4"/>
      <c r="AG16" s="6">
        <v>116374271421</v>
      </c>
      <c r="AH16" s="4"/>
      <c r="AI16" s="6">
        <v>119047082154</v>
      </c>
      <c r="AJ16" s="4"/>
      <c r="AK16" s="10">
        <v>2.0172698819532681E-2</v>
      </c>
      <c r="AL16" s="4"/>
    </row>
    <row r="17" spans="1:38">
      <c r="A17" s="1" t="s">
        <v>88</v>
      </c>
      <c r="C17" s="4" t="s">
        <v>68</v>
      </c>
      <c r="D17" s="4"/>
      <c r="E17" s="4" t="s">
        <v>68</v>
      </c>
      <c r="F17" s="4"/>
      <c r="G17" s="4" t="s">
        <v>85</v>
      </c>
      <c r="H17" s="4"/>
      <c r="I17" s="4" t="s">
        <v>6</v>
      </c>
      <c r="J17" s="4"/>
      <c r="K17" s="6">
        <v>0</v>
      </c>
      <c r="L17" s="4"/>
      <c r="M17" s="6">
        <v>0</v>
      </c>
      <c r="N17" s="4"/>
      <c r="O17" s="6">
        <v>84367</v>
      </c>
      <c r="P17" s="4"/>
      <c r="Q17" s="6">
        <v>77724990398</v>
      </c>
      <c r="R17" s="4"/>
      <c r="S17" s="6">
        <v>82490066275</v>
      </c>
      <c r="T17" s="4"/>
      <c r="U17" s="6">
        <v>0</v>
      </c>
      <c r="V17" s="4"/>
      <c r="W17" s="6">
        <v>0</v>
      </c>
      <c r="X17" s="4"/>
      <c r="Y17" s="6">
        <v>84367</v>
      </c>
      <c r="Z17" s="4"/>
      <c r="AA17" s="6">
        <v>84367000000</v>
      </c>
      <c r="AB17" s="4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J17" s="4"/>
      <c r="AK17" s="10">
        <v>0</v>
      </c>
      <c r="AL17" s="4"/>
    </row>
    <row r="18" spans="1:38">
      <c r="A18" s="1" t="s">
        <v>89</v>
      </c>
      <c r="C18" s="4" t="s">
        <v>68</v>
      </c>
      <c r="D18" s="4"/>
      <c r="E18" s="4" t="s">
        <v>68</v>
      </c>
      <c r="F18" s="4"/>
      <c r="G18" s="4" t="s">
        <v>90</v>
      </c>
      <c r="H18" s="4"/>
      <c r="I18" s="4" t="s">
        <v>91</v>
      </c>
      <c r="J18" s="4"/>
      <c r="K18" s="6">
        <v>0</v>
      </c>
      <c r="L18" s="4"/>
      <c r="M18" s="6">
        <v>0</v>
      </c>
      <c r="N18" s="4"/>
      <c r="O18" s="6">
        <v>135636</v>
      </c>
      <c r="P18" s="4"/>
      <c r="Q18" s="6">
        <v>113595526774</v>
      </c>
      <c r="R18" s="4"/>
      <c r="S18" s="6">
        <v>127535756153</v>
      </c>
      <c r="T18" s="4"/>
      <c r="U18" s="6">
        <v>30000</v>
      </c>
      <c r="V18" s="4"/>
      <c r="W18" s="6">
        <v>28601183025</v>
      </c>
      <c r="X18" s="4"/>
      <c r="Y18" s="6">
        <v>0</v>
      </c>
      <c r="Z18" s="4"/>
      <c r="AA18" s="6">
        <v>0</v>
      </c>
      <c r="AB18" s="4"/>
      <c r="AC18" s="6">
        <v>165636</v>
      </c>
      <c r="AD18" s="4"/>
      <c r="AE18" s="6">
        <v>960800</v>
      </c>
      <c r="AF18" s="4"/>
      <c r="AG18" s="6">
        <v>142196709799</v>
      </c>
      <c r="AH18" s="4"/>
      <c r="AI18" s="6">
        <v>159114224118</v>
      </c>
      <c r="AJ18" s="4"/>
      <c r="AK18" s="10">
        <v>2.6962133493401111E-2</v>
      </c>
      <c r="AL18" s="4"/>
    </row>
    <row r="19" spans="1:38">
      <c r="A19" s="1" t="s">
        <v>92</v>
      </c>
      <c r="C19" s="4" t="s">
        <v>68</v>
      </c>
      <c r="D19" s="4"/>
      <c r="E19" s="4" t="s">
        <v>68</v>
      </c>
      <c r="F19" s="4"/>
      <c r="G19" s="4" t="s">
        <v>93</v>
      </c>
      <c r="H19" s="4"/>
      <c r="I19" s="4" t="s">
        <v>94</v>
      </c>
      <c r="J19" s="4"/>
      <c r="K19" s="6">
        <v>0</v>
      </c>
      <c r="L19" s="4"/>
      <c r="M19" s="6">
        <v>0</v>
      </c>
      <c r="N19" s="4"/>
      <c r="O19" s="6">
        <v>48522</v>
      </c>
      <c r="P19" s="4"/>
      <c r="Q19" s="6">
        <v>40781882634</v>
      </c>
      <c r="R19" s="4"/>
      <c r="S19" s="6">
        <v>44194074711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48522</v>
      </c>
      <c r="AD19" s="4"/>
      <c r="AE19" s="6">
        <v>932700</v>
      </c>
      <c r="AF19" s="4"/>
      <c r="AG19" s="6">
        <v>40781882634</v>
      </c>
      <c r="AH19" s="4"/>
      <c r="AI19" s="6">
        <v>45248266664</v>
      </c>
      <c r="AJ19" s="4"/>
      <c r="AK19" s="10">
        <v>7.6673836855404463E-3</v>
      </c>
      <c r="AL19" s="4"/>
    </row>
    <row r="20" spans="1:38">
      <c r="A20" s="1" t="s">
        <v>95</v>
      </c>
      <c r="C20" s="4" t="s">
        <v>68</v>
      </c>
      <c r="D20" s="4"/>
      <c r="E20" s="4" t="s">
        <v>68</v>
      </c>
      <c r="F20" s="4"/>
      <c r="G20" s="4" t="s">
        <v>96</v>
      </c>
      <c r="H20" s="4"/>
      <c r="I20" s="4" t="s">
        <v>97</v>
      </c>
      <c r="J20" s="4"/>
      <c r="K20" s="6">
        <v>15</v>
      </c>
      <c r="L20" s="4"/>
      <c r="M20" s="6">
        <v>15</v>
      </c>
      <c r="N20" s="4"/>
      <c r="O20" s="6">
        <v>3164</v>
      </c>
      <c r="P20" s="4"/>
      <c r="Q20" s="6">
        <v>2970928394</v>
      </c>
      <c r="R20" s="4"/>
      <c r="S20" s="6">
        <v>3062608121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3164</v>
      </c>
      <c r="AD20" s="4"/>
      <c r="AE20" s="6">
        <v>971300</v>
      </c>
      <c r="AF20" s="4"/>
      <c r="AG20" s="6">
        <v>2970928394</v>
      </c>
      <c r="AH20" s="4"/>
      <c r="AI20" s="6">
        <v>3072636183</v>
      </c>
      <c r="AJ20" s="4"/>
      <c r="AK20" s="10">
        <v>5.2066260827355237E-4</v>
      </c>
      <c r="AL20" s="4"/>
    </row>
    <row r="21" spans="1:38">
      <c r="A21" s="1" t="s">
        <v>98</v>
      </c>
      <c r="C21" s="4" t="s">
        <v>68</v>
      </c>
      <c r="D21" s="4"/>
      <c r="E21" s="4" t="s">
        <v>68</v>
      </c>
      <c r="F21" s="4"/>
      <c r="G21" s="4" t="s">
        <v>99</v>
      </c>
      <c r="H21" s="4"/>
      <c r="I21" s="4" t="s">
        <v>100</v>
      </c>
      <c r="J21" s="4"/>
      <c r="K21" s="6">
        <v>17</v>
      </c>
      <c r="L21" s="4"/>
      <c r="M21" s="6">
        <v>17</v>
      </c>
      <c r="N21" s="4"/>
      <c r="O21" s="6">
        <v>100000</v>
      </c>
      <c r="P21" s="4"/>
      <c r="Q21" s="6">
        <v>97753554312</v>
      </c>
      <c r="R21" s="4"/>
      <c r="S21" s="6">
        <v>99806906718</v>
      </c>
      <c r="T21" s="4"/>
      <c r="U21" s="6">
        <v>0</v>
      </c>
      <c r="V21" s="4"/>
      <c r="W21" s="6">
        <v>0</v>
      </c>
      <c r="X21" s="4"/>
      <c r="Y21" s="6">
        <v>100000</v>
      </c>
      <c r="Z21" s="4"/>
      <c r="AA21" s="6">
        <v>100000000000</v>
      </c>
      <c r="AB21" s="4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J21" s="4"/>
      <c r="AK21" s="10">
        <v>0</v>
      </c>
      <c r="AL21" s="4"/>
    </row>
    <row r="22" spans="1:38">
      <c r="A22" s="1" t="s">
        <v>101</v>
      </c>
      <c r="C22" s="4" t="s">
        <v>68</v>
      </c>
      <c r="D22" s="4"/>
      <c r="E22" s="4" t="s">
        <v>68</v>
      </c>
      <c r="F22" s="4"/>
      <c r="G22" s="4" t="s">
        <v>87</v>
      </c>
      <c r="H22" s="4"/>
      <c r="I22" s="4" t="s">
        <v>83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/>
      <c r="U22" s="6">
        <v>142000</v>
      </c>
      <c r="V22" s="4"/>
      <c r="W22" s="6">
        <v>138476874378</v>
      </c>
      <c r="X22" s="4"/>
      <c r="Y22" s="6">
        <v>0</v>
      </c>
      <c r="Z22" s="4"/>
      <c r="AA22" s="6">
        <v>0</v>
      </c>
      <c r="AB22" s="4"/>
      <c r="AC22" s="6">
        <v>142000</v>
      </c>
      <c r="AD22" s="4"/>
      <c r="AE22" s="6">
        <v>980230</v>
      </c>
      <c r="AF22" s="4"/>
      <c r="AG22" s="6">
        <v>138476874378</v>
      </c>
      <c r="AH22" s="4"/>
      <c r="AI22" s="6">
        <v>139167431330</v>
      </c>
      <c r="AJ22" s="4"/>
      <c r="AK22" s="10">
        <v>2.3582120845905656E-2</v>
      </c>
      <c r="AL22" s="4"/>
    </row>
    <row r="23" spans="1:38">
      <c r="A23" s="1" t="s">
        <v>102</v>
      </c>
      <c r="C23" s="4" t="s">
        <v>68</v>
      </c>
      <c r="D23" s="4"/>
      <c r="E23" s="4" t="s">
        <v>68</v>
      </c>
      <c r="F23" s="4"/>
      <c r="G23" s="4" t="s">
        <v>103</v>
      </c>
      <c r="H23" s="4"/>
      <c r="I23" s="4" t="s">
        <v>104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260976</v>
      </c>
      <c r="V23" s="4"/>
      <c r="W23" s="6">
        <v>161909696460</v>
      </c>
      <c r="X23" s="4"/>
      <c r="Y23" s="6">
        <v>0</v>
      </c>
      <c r="Z23" s="4"/>
      <c r="AA23" s="6">
        <v>0</v>
      </c>
      <c r="AB23" s="4"/>
      <c r="AC23" s="6">
        <v>260976</v>
      </c>
      <c r="AD23" s="4"/>
      <c r="AE23" s="6">
        <v>626460</v>
      </c>
      <c r="AF23" s="4"/>
      <c r="AG23" s="6">
        <v>161909696460</v>
      </c>
      <c r="AH23" s="4"/>
      <c r="AI23" s="6">
        <v>163461392211</v>
      </c>
      <c r="AJ23" s="4"/>
      <c r="AK23" s="10">
        <v>2.7698767361877867E-2</v>
      </c>
      <c r="AL23" s="4"/>
    </row>
    <row r="24" spans="1:38">
      <c r="A24" s="1" t="s">
        <v>105</v>
      </c>
      <c r="C24" s="4" t="s">
        <v>68</v>
      </c>
      <c r="D24" s="4"/>
      <c r="E24" s="4" t="s">
        <v>68</v>
      </c>
      <c r="F24" s="4"/>
      <c r="G24" s="4" t="s">
        <v>106</v>
      </c>
      <c r="H24" s="4"/>
      <c r="I24" s="4" t="s">
        <v>107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0</v>
      </c>
      <c r="R24" s="4"/>
      <c r="S24" s="6">
        <v>0</v>
      </c>
      <c r="T24" s="4"/>
      <c r="U24" s="6">
        <v>100000</v>
      </c>
      <c r="V24" s="4"/>
      <c r="W24" s="6">
        <v>58585616718</v>
      </c>
      <c r="X24" s="4"/>
      <c r="Y24" s="6">
        <v>0</v>
      </c>
      <c r="Z24" s="4"/>
      <c r="AA24" s="6">
        <v>0</v>
      </c>
      <c r="AB24" s="4"/>
      <c r="AC24" s="6">
        <v>100000</v>
      </c>
      <c r="AD24" s="4"/>
      <c r="AE24" s="6">
        <v>591400</v>
      </c>
      <c r="AF24" s="4"/>
      <c r="AG24" s="6">
        <v>58585616718</v>
      </c>
      <c r="AH24" s="4"/>
      <c r="AI24" s="6">
        <v>59129280875</v>
      </c>
      <c r="AJ24" s="4"/>
      <c r="AK24" s="10">
        <v>1.0019541453052326E-2</v>
      </c>
      <c r="AL24" s="4"/>
    </row>
    <row r="25" spans="1:38">
      <c r="A25" s="1" t="s">
        <v>108</v>
      </c>
      <c r="C25" s="4" t="s">
        <v>68</v>
      </c>
      <c r="D25" s="4"/>
      <c r="E25" s="4" t="s">
        <v>68</v>
      </c>
      <c r="F25" s="4"/>
      <c r="G25" s="4" t="s">
        <v>103</v>
      </c>
      <c r="H25" s="4"/>
      <c r="I25" s="4" t="s">
        <v>109</v>
      </c>
      <c r="J25" s="4"/>
      <c r="K25" s="6">
        <v>0</v>
      </c>
      <c r="L25" s="4"/>
      <c r="M25" s="6">
        <v>0</v>
      </c>
      <c r="N25" s="4"/>
      <c r="O25" s="6">
        <v>0</v>
      </c>
      <c r="P25" s="4"/>
      <c r="Q25" s="6">
        <v>0</v>
      </c>
      <c r="R25" s="4"/>
      <c r="S25" s="6">
        <v>0</v>
      </c>
      <c r="T25" s="4"/>
      <c r="U25" s="6">
        <v>100000</v>
      </c>
      <c r="V25" s="4"/>
      <c r="W25" s="6">
        <v>76705900425</v>
      </c>
      <c r="X25" s="4"/>
      <c r="Y25" s="6">
        <v>0</v>
      </c>
      <c r="Z25" s="4"/>
      <c r="AA25" s="6">
        <v>0</v>
      </c>
      <c r="AB25" s="4"/>
      <c r="AC25" s="6">
        <v>100000</v>
      </c>
      <c r="AD25" s="4"/>
      <c r="AE25" s="6">
        <v>770910</v>
      </c>
      <c r="AF25" s="4"/>
      <c r="AG25" s="6">
        <v>76705900425</v>
      </c>
      <c r="AH25" s="4"/>
      <c r="AI25" s="6">
        <v>77077027256</v>
      </c>
      <c r="AJ25" s="4"/>
      <c r="AK25" s="10">
        <v>1.3060812819661E-2</v>
      </c>
      <c r="AL25" s="4"/>
    </row>
    <row r="26" spans="1:38">
      <c r="A26" s="1" t="s">
        <v>110</v>
      </c>
      <c r="C26" s="4" t="s">
        <v>68</v>
      </c>
      <c r="D26" s="4"/>
      <c r="E26" s="4" t="s">
        <v>68</v>
      </c>
      <c r="F26" s="4"/>
      <c r="G26" s="4" t="s">
        <v>75</v>
      </c>
      <c r="H26" s="4"/>
      <c r="I26" s="4" t="s">
        <v>111</v>
      </c>
      <c r="J26" s="4"/>
      <c r="K26" s="6">
        <v>17</v>
      </c>
      <c r="L26" s="4"/>
      <c r="M26" s="6">
        <v>17</v>
      </c>
      <c r="N26" s="4"/>
      <c r="O26" s="6">
        <v>0</v>
      </c>
      <c r="P26" s="4"/>
      <c r="Q26" s="6">
        <v>0</v>
      </c>
      <c r="R26" s="4"/>
      <c r="S26" s="6">
        <v>0</v>
      </c>
      <c r="T26" s="4"/>
      <c r="U26" s="6">
        <v>178750</v>
      </c>
      <c r="V26" s="4"/>
      <c r="W26" s="6">
        <v>174399848166</v>
      </c>
      <c r="X26" s="4"/>
      <c r="Y26" s="6">
        <v>0</v>
      </c>
      <c r="Z26" s="4"/>
      <c r="AA26" s="6">
        <v>0</v>
      </c>
      <c r="AB26" s="4"/>
      <c r="AC26" s="6">
        <v>178750</v>
      </c>
      <c r="AD26" s="4"/>
      <c r="AE26" s="6">
        <v>975560</v>
      </c>
      <c r="AF26" s="4"/>
      <c r="AG26" s="6">
        <v>174399848166</v>
      </c>
      <c r="AH26" s="4"/>
      <c r="AI26" s="6">
        <v>174349743380</v>
      </c>
      <c r="AJ26" s="4"/>
      <c r="AK26" s="10">
        <v>2.9543814084563656E-2</v>
      </c>
      <c r="AL26" s="4"/>
    </row>
    <row r="27" spans="1:38" ht="24.75" thickBo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2">
        <f>SUM(Q9:Q26)</f>
        <v>1030323378377</v>
      </c>
      <c r="R27" s="4"/>
      <c r="S27" s="12">
        <f>SUM(S9:S26)</f>
        <v>1120057162873</v>
      </c>
      <c r="T27" s="4"/>
      <c r="U27" s="4"/>
      <c r="V27" s="4"/>
      <c r="W27" s="12">
        <f>SUM(W9:W26)</f>
        <v>848558399216</v>
      </c>
      <c r="X27" s="4"/>
      <c r="Y27" s="4"/>
      <c r="Z27" s="4"/>
      <c r="AA27" s="12">
        <f>SUM(AA9:AA26)</f>
        <v>482419606561</v>
      </c>
      <c r="AB27" s="4"/>
      <c r="AC27" s="4"/>
      <c r="AD27" s="4"/>
      <c r="AE27" s="4"/>
      <c r="AF27" s="4"/>
      <c r="AG27" s="12">
        <f>SUM(AG9:AG26)</f>
        <v>1437406397268</v>
      </c>
      <c r="AH27" s="4"/>
      <c r="AI27" s="12">
        <f>SUM(AI9:AI26)</f>
        <v>1511816603579</v>
      </c>
      <c r="AJ27" s="4"/>
      <c r="AK27" s="14">
        <f>SUM(AK9:AK26)</f>
        <v>0.25617949186622113</v>
      </c>
      <c r="AL27" s="4"/>
    </row>
    <row r="28" spans="1:38" ht="24.75" thickTop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1"/>
  <sheetViews>
    <sheetView rightToLeft="1" workbookViewId="0">
      <selection activeCell="S8" sqref="S8"/>
    </sheetView>
  </sheetViews>
  <sheetFormatPr defaultRowHeight="24"/>
  <cols>
    <col min="1" max="1" width="25.5703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3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3" ht="24.75">
      <c r="A6" s="19" t="s">
        <v>113</v>
      </c>
      <c r="C6" s="20" t="s">
        <v>114</v>
      </c>
      <c r="D6" s="20" t="s">
        <v>114</v>
      </c>
      <c r="E6" s="20" t="s">
        <v>114</v>
      </c>
      <c r="F6" s="20" t="s">
        <v>114</v>
      </c>
      <c r="G6" s="20" t="s">
        <v>114</v>
      </c>
      <c r="H6" s="20" t="s">
        <v>114</v>
      </c>
      <c r="I6" s="20" t="s">
        <v>114</v>
      </c>
      <c r="K6" s="20" t="s">
        <v>204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23" ht="24.75">
      <c r="A7" s="20" t="s">
        <v>113</v>
      </c>
      <c r="C7" s="20" t="s">
        <v>115</v>
      </c>
      <c r="E7" s="20" t="s">
        <v>116</v>
      </c>
      <c r="G7" s="20" t="s">
        <v>117</v>
      </c>
      <c r="I7" s="20" t="s">
        <v>65</v>
      </c>
      <c r="K7" s="20" t="s">
        <v>118</v>
      </c>
      <c r="M7" s="20" t="s">
        <v>119</v>
      </c>
      <c r="O7" s="20" t="s">
        <v>120</v>
      </c>
      <c r="Q7" s="20" t="s">
        <v>118</v>
      </c>
      <c r="S7" s="20" t="s">
        <v>112</v>
      </c>
    </row>
    <row r="8" spans="1:23">
      <c r="A8" s="1" t="s">
        <v>121</v>
      </c>
      <c r="C8" s="4" t="s">
        <v>122</v>
      </c>
      <c r="D8" s="4"/>
      <c r="E8" s="4" t="s">
        <v>123</v>
      </c>
      <c r="F8" s="4"/>
      <c r="G8" s="4" t="s">
        <v>124</v>
      </c>
      <c r="H8" s="4"/>
      <c r="I8" s="6">
        <v>5</v>
      </c>
      <c r="J8" s="4"/>
      <c r="K8" s="6">
        <v>736525835</v>
      </c>
      <c r="L8" s="4"/>
      <c r="M8" s="6">
        <v>260472064247</v>
      </c>
      <c r="N8" s="4"/>
      <c r="O8" s="6">
        <v>249001166224</v>
      </c>
      <c r="P8" s="4"/>
      <c r="Q8" s="6">
        <v>12207423858</v>
      </c>
      <c r="R8" s="4"/>
      <c r="S8" s="10">
        <v>2.0685654817751233E-3</v>
      </c>
      <c r="T8" s="4"/>
      <c r="V8" s="4"/>
      <c r="W8" s="4"/>
    </row>
    <row r="9" spans="1:23">
      <c r="A9" s="1" t="s">
        <v>125</v>
      </c>
      <c r="C9" s="4" t="s">
        <v>126</v>
      </c>
      <c r="D9" s="4"/>
      <c r="E9" s="4" t="s">
        <v>123</v>
      </c>
      <c r="F9" s="4"/>
      <c r="G9" s="4" t="s">
        <v>127</v>
      </c>
      <c r="H9" s="4"/>
      <c r="I9" s="6">
        <v>5</v>
      </c>
      <c r="J9" s="4"/>
      <c r="K9" s="6">
        <v>410807762228</v>
      </c>
      <c r="L9" s="4"/>
      <c r="M9" s="6">
        <v>1696336836018</v>
      </c>
      <c r="N9" s="4"/>
      <c r="O9" s="6">
        <v>1620871086568</v>
      </c>
      <c r="P9" s="4"/>
      <c r="Q9" s="6">
        <v>486273511678</v>
      </c>
      <c r="R9" s="4"/>
      <c r="S9" s="10">
        <v>8.2399744013106027E-2</v>
      </c>
      <c r="T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4"/>
      <c r="J10" s="4"/>
      <c r="K10" s="12">
        <f>SUM(K8:K9)</f>
        <v>411544288063</v>
      </c>
      <c r="L10" s="4"/>
      <c r="M10" s="12">
        <f>SUM(M8:M9)</f>
        <v>1956808900265</v>
      </c>
      <c r="N10" s="4"/>
      <c r="O10" s="12">
        <f>SUM(O8:O9)</f>
        <v>1869872252792</v>
      </c>
      <c r="P10" s="4"/>
      <c r="Q10" s="12">
        <f>SUM(Q8:Q9)</f>
        <v>498480935536</v>
      </c>
      <c r="R10" s="4"/>
      <c r="S10" s="14">
        <f>SUM(S8:S9)</f>
        <v>8.4468309494881155E-2</v>
      </c>
      <c r="T10" s="4"/>
      <c r="U10" s="4"/>
      <c r="V10" s="4"/>
      <c r="W10" s="4"/>
    </row>
    <row r="11" spans="1:2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O21" sqref="O21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0" t="s">
        <v>129</v>
      </c>
      <c r="B6" s="20" t="s">
        <v>129</v>
      </c>
      <c r="C6" s="20" t="s">
        <v>129</v>
      </c>
      <c r="D6" s="20" t="s">
        <v>129</v>
      </c>
      <c r="E6" s="20" t="s">
        <v>129</v>
      </c>
      <c r="F6" s="20" t="s">
        <v>129</v>
      </c>
      <c r="G6" s="20" t="s">
        <v>129</v>
      </c>
      <c r="I6" s="20" t="s">
        <v>130</v>
      </c>
      <c r="J6" s="20" t="s">
        <v>130</v>
      </c>
      <c r="K6" s="20" t="s">
        <v>130</v>
      </c>
      <c r="L6" s="20" t="s">
        <v>130</v>
      </c>
      <c r="M6" s="20" t="s">
        <v>130</v>
      </c>
      <c r="O6" s="20" t="s">
        <v>131</v>
      </c>
      <c r="P6" s="20" t="s">
        <v>131</v>
      </c>
      <c r="Q6" s="20" t="s">
        <v>131</v>
      </c>
      <c r="R6" s="20" t="s">
        <v>131</v>
      </c>
      <c r="S6" s="20" t="s">
        <v>131</v>
      </c>
    </row>
    <row r="7" spans="1:19" ht="24.75">
      <c r="A7" s="20" t="s">
        <v>132</v>
      </c>
      <c r="C7" s="20" t="s">
        <v>133</v>
      </c>
      <c r="E7" s="20" t="s">
        <v>64</v>
      </c>
      <c r="G7" s="20" t="s">
        <v>65</v>
      </c>
      <c r="I7" s="20" t="s">
        <v>134</v>
      </c>
      <c r="K7" s="20" t="s">
        <v>135</v>
      </c>
      <c r="M7" s="20" t="s">
        <v>136</v>
      </c>
      <c r="O7" s="20" t="s">
        <v>134</v>
      </c>
      <c r="Q7" s="20" t="s">
        <v>135</v>
      </c>
      <c r="S7" s="20" t="s">
        <v>136</v>
      </c>
    </row>
    <row r="8" spans="1:19">
      <c r="A8" s="1" t="s">
        <v>137</v>
      </c>
      <c r="C8" s="4" t="s">
        <v>205</v>
      </c>
      <c r="D8" s="4"/>
      <c r="E8" s="4" t="s">
        <v>139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685331507</v>
      </c>
      <c r="P8" s="4"/>
      <c r="Q8" s="6">
        <v>0</v>
      </c>
      <c r="R8" s="4"/>
      <c r="S8" s="6">
        <v>685331507</v>
      </c>
    </row>
    <row r="9" spans="1:19">
      <c r="A9" s="1" t="s">
        <v>95</v>
      </c>
      <c r="C9" s="4" t="s">
        <v>205</v>
      </c>
      <c r="D9" s="4"/>
      <c r="E9" s="4" t="s">
        <v>97</v>
      </c>
      <c r="F9" s="4"/>
      <c r="G9" s="6">
        <v>15</v>
      </c>
      <c r="H9" s="4"/>
      <c r="I9" s="6">
        <v>40424130</v>
      </c>
      <c r="J9" s="4"/>
      <c r="K9" s="6">
        <v>0</v>
      </c>
      <c r="L9" s="4"/>
      <c r="M9" s="6">
        <v>40424130</v>
      </c>
      <c r="N9" s="4"/>
      <c r="O9" s="6">
        <v>4038958070</v>
      </c>
      <c r="P9" s="4"/>
      <c r="Q9" s="6">
        <v>0</v>
      </c>
      <c r="R9" s="4"/>
      <c r="S9" s="6">
        <v>4038958070</v>
      </c>
    </row>
    <row r="10" spans="1:19">
      <c r="A10" s="1" t="s">
        <v>110</v>
      </c>
      <c r="C10" s="4" t="s">
        <v>205</v>
      </c>
      <c r="D10" s="4"/>
      <c r="E10" s="4" t="s">
        <v>111</v>
      </c>
      <c r="F10" s="4"/>
      <c r="G10" s="6">
        <v>17</v>
      </c>
      <c r="H10" s="4"/>
      <c r="I10" s="6">
        <v>1495777433</v>
      </c>
      <c r="J10" s="4"/>
      <c r="K10" s="6">
        <v>0</v>
      </c>
      <c r="L10" s="4"/>
      <c r="M10" s="6">
        <v>1495777433</v>
      </c>
      <c r="N10" s="4"/>
      <c r="O10" s="6">
        <v>1495777433</v>
      </c>
      <c r="P10" s="4"/>
      <c r="Q10" s="6">
        <v>0</v>
      </c>
      <c r="R10" s="4"/>
      <c r="S10" s="6">
        <v>1495777433</v>
      </c>
    </row>
    <row r="11" spans="1:19">
      <c r="A11" s="1" t="s">
        <v>98</v>
      </c>
      <c r="C11" s="4" t="s">
        <v>205</v>
      </c>
      <c r="D11" s="4"/>
      <c r="E11" s="4" t="s">
        <v>100</v>
      </c>
      <c r="F11" s="4"/>
      <c r="G11" s="6">
        <v>17</v>
      </c>
      <c r="H11" s="4"/>
      <c r="I11" s="6">
        <v>603555356</v>
      </c>
      <c r="J11" s="4"/>
      <c r="K11" s="6">
        <v>0</v>
      </c>
      <c r="L11" s="4"/>
      <c r="M11" s="6">
        <v>603555356</v>
      </c>
      <c r="N11" s="4"/>
      <c r="O11" s="6">
        <v>5936294632</v>
      </c>
      <c r="P11" s="4"/>
      <c r="Q11" s="6">
        <v>0</v>
      </c>
      <c r="R11" s="4"/>
      <c r="S11" s="6">
        <v>5936294632</v>
      </c>
    </row>
    <row r="12" spans="1:19">
      <c r="A12" s="1" t="s">
        <v>121</v>
      </c>
      <c r="C12" s="6">
        <v>17</v>
      </c>
      <c r="D12" s="4"/>
      <c r="E12" s="4" t="s">
        <v>205</v>
      </c>
      <c r="F12" s="4"/>
      <c r="G12" s="6">
        <v>5</v>
      </c>
      <c r="H12" s="4"/>
      <c r="I12" s="6">
        <v>2993800</v>
      </c>
      <c r="J12" s="4"/>
      <c r="K12" s="6">
        <v>0</v>
      </c>
      <c r="L12" s="4"/>
      <c r="M12" s="6">
        <v>2993800</v>
      </c>
      <c r="N12" s="4"/>
      <c r="O12" s="6">
        <v>5254824</v>
      </c>
      <c r="P12" s="4"/>
      <c r="Q12" s="6">
        <v>0</v>
      </c>
      <c r="R12" s="4"/>
      <c r="S12" s="6">
        <v>5254824</v>
      </c>
    </row>
    <row r="13" spans="1:19">
      <c r="A13" s="1" t="s">
        <v>125</v>
      </c>
      <c r="C13" s="6">
        <v>17</v>
      </c>
      <c r="D13" s="4"/>
      <c r="E13" s="4" t="s">
        <v>205</v>
      </c>
      <c r="F13" s="4"/>
      <c r="G13" s="6">
        <v>5</v>
      </c>
      <c r="H13" s="4"/>
      <c r="I13" s="6">
        <v>5045712</v>
      </c>
      <c r="J13" s="4"/>
      <c r="K13" s="6">
        <v>0</v>
      </c>
      <c r="L13" s="4"/>
      <c r="M13" s="6">
        <v>5045712</v>
      </c>
      <c r="N13" s="4"/>
      <c r="O13" s="6">
        <v>607872873</v>
      </c>
      <c r="P13" s="4"/>
      <c r="Q13" s="6">
        <v>0</v>
      </c>
      <c r="R13" s="4"/>
      <c r="S13" s="6">
        <v>607872873</v>
      </c>
    </row>
    <row r="14" spans="1:19" ht="24.75" thickBot="1">
      <c r="C14" s="4"/>
      <c r="D14" s="4"/>
      <c r="E14" s="4"/>
      <c r="F14" s="4"/>
      <c r="G14" s="4"/>
      <c r="H14" s="4"/>
      <c r="I14" s="12">
        <f>SUM(I8:I13)</f>
        <v>2147796431</v>
      </c>
      <c r="J14" s="4"/>
      <c r="K14" s="12">
        <f>SUM(SUM(K8:K13))</f>
        <v>0</v>
      </c>
      <c r="L14" s="4"/>
      <c r="M14" s="12">
        <f>SUM(M8:M13)</f>
        <v>2147796431</v>
      </c>
      <c r="N14" s="4"/>
      <c r="O14" s="12">
        <f>SUM(O8:O13)</f>
        <v>12769489339</v>
      </c>
      <c r="P14" s="4"/>
      <c r="Q14" s="12">
        <f>SUM(Q8:Q13)</f>
        <v>0</v>
      </c>
      <c r="R14" s="4"/>
      <c r="S14" s="12">
        <f>SUM(S8:S13)</f>
        <v>12769489339</v>
      </c>
    </row>
    <row r="15" spans="1:19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6"/>
      <c r="O15" s="6"/>
      <c r="P15" s="6"/>
      <c r="Q15" s="6"/>
      <c r="R15" s="6"/>
      <c r="S15" s="6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8" spans="13:19">
      <c r="M18" s="3"/>
      <c r="N18" s="3"/>
      <c r="O18" s="3"/>
      <c r="P18" s="3"/>
      <c r="Q18" s="3"/>
      <c r="R18" s="3"/>
      <c r="S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0"/>
  <sheetViews>
    <sheetView rightToLeft="1" topLeftCell="A17" workbookViewId="0">
      <selection activeCell="M29" sqref="M29"/>
    </sheetView>
  </sheetViews>
  <sheetFormatPr defaultRowHeight="24"/>
  <cols>
    <col min="1" max="1" width="24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140</v>
      </c>
      <c r="D6" s="20" t="s">
        <v>140</v>
      </c>
      <c r="E6" s="20" t="s">
        <v>140</v>
      </c>
      <c r="F6" s="20" t="s">
        <v>140</v>
      </c>
      <c r="G6" s="20" t="s">
        <v>140</v>
      </c>
      <c r="I6" s="20" t="s">
        <v>130</v>
      </c>
      <c r="J6" s="20" t="s">
        <v>130</v>
      </c>
      <c r="K6" s="20" t="s">
        <v>130</v>
      </c>
      <c r="L6" s="20" t="s">
        <v>130</v>
      </c>
      <c r="M6" s="20" t="s">
        <v>130</v>
      </c>
      <c r="O6" s="20" t="s">
        <v>131</v>
      </c>
      <c r="P6" s="20" t="s">
        <v>131</v>
      </c>
      <c r="Q6" s="20" t="s">
        <v>131</v>
      </c>
      <c r="R6" s="20" t="s">
        <v>131</v>
      </c>
      <c r="S6" s="20" t="s">
        <v>131</v>
      </c>
    </row>
    <row r="7" spans="1:19" ht="24.75">
      <c r="A7" s="20" t="s">
        <v>3</v>
      </c>
      <c r="C7" s="20" t="s">
        <v>141</v>
      </c>
      <c r="E7" s="20" t="s">
        <v>142</v>
      </c>
      <c r="G7" s="20" t="s">
        <v>143</v>
      </c>
      <c r="I7" s="20" t="s">
        <v>144</v>
      </c>
      <c r="K7" s="20" t="s">
        <v>135</v>
      </c>
      <c r="M7" s="20" t="s">
        <v>145</v>
      </c>
      <c r="O7" s="20" t="s">
        <v>144</v>
      </c>
      <c r="Q7" s="20" t="s">
        <v>135</v>
      </c>
      <c r="S7" s="20" t="s">
        <v>145</v>
      </c>
    </row>
    <row r="8" spans="1:19">
      <c r="A8" s="1" t="s">
        <v>32</v>
      </c>
      <c r="C8" s="4" t="s">
        <v>146</v>
      </c>
      <c r="D8" s="4"/>
      <c r="E8" s="6">
        <v>3500000</v>
      </c>
      <c r="F8" s="4"/>
      <c r="G8" s="6">
        <v>530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1855000000</v>
      </c>
      <c r="P8" s="4"/>
      <c r="Q8" s="6">
        <v>172826087</v>
      </c>
      <c r="R8" s="4"/>
      <c r="S8" s="6">
        <v>1682173913</v>
      </c>
    </row>
    <row r="9" spans="1:19">
      <c r="A9" s="1" t="s">
        <v>46</v>
      </c>
      <c r="C9" s="4" t="s">
        <v>147</v>
      </c>
      <c r="D9" s="4"/>
      <c r="E9" s="6">
        <v>5768758</v>
      </c>
      <c r="F9" s="4"/>
      <c r="G9" s="6">
        <v>750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4326568500</v>
      </c>
      <c r="P9" s="4"/>
      <c r="Q9" s="6">
        <v>170785599</v>
      </c>
      <c r="R9" s="4"/>
      <c r="S9" s="6">
        <v>4155782901</v>
      </c>
    </row>
    <row r="10" spans="1:19">
      <c r="A10" s="1" t="s">
        <v>22</v>
      </c>
      <c r="C10" s="4" t="s">
        <v>148</v>
      </c>
      <c r="D10" s="4"/>
      <c r="E10" s="6">
        <v>409979</v>
      </c>
      <c r="F10" s="4"/>
      <c r="G10" s="6">
        <v>6452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2645184508</v>
      </c>
      <c r="P10" s="4"/>
      <c r="Q10" s="6">
        <v>200900089</v>
      </c>
      <c r="R10" s="4"/>
      <c r="S10" s="6">
        <v>2444284419</v>
      </c>
    </row>
    <row r="11" spans="1:19">
      <c r="A11" s="1" t="s">
        <v>51</v>
      </c>
      <c r="C11" s="4" t="s">
        <v>149</v>
      </c>
      <c r="D11" s="4"/>
      <c r="E11" s="6">
        <v>2286616</v>
      </c>
      <c r="F11" s="4"/>
      <c r="G11" s="6">
        <v>3135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7168541160</v>
      </c>
      <c r="P11" s="4"/>
      <c r="Q11" s="6">
        <v>144333043</v>
      </c>
      <c r="R11" s="4"/>
      <c r="S11" s="6">
        <v>7024208117</v>
      </c>
    </row>
    <row r="12" spans="1:19">
      <c r="A12" s="1" t="s">
        <v>38</v>
      </c>
      <c r="C12" s="4" t="s">
        <v>150</v>
      </c>
      <c r="D12" s="4"/>
      <c r="E12" s="6">
        <v>763725</v>
      </c>
      <c r="F12" s="4"/>
      <c r="G12" s="6">
        <v>5000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3818625000</v>
      </c>
      <c r="P12" s="4"/>
      <c r="Q12" s="6">
        <v>0</v>
      </c>
      <c r="R12" s="4"/>
      <c r="S12" s="6">
        <v>3818625000</v>
      </c>
    </row>
    <row r="13" spans="1:19">
      <c r="A13" s="1" t="s">
        <v>36</v>
      </c>
      <c r="C13" s="4" t="s">
        <v>151</v>
      </c>
      <c r="D13" s="4"/>
      <c r="E13" s="6">
        <v>538673</v>
      </c>
      <c r="F13" s="4"/>
      <c r="G13" s="6">
        <v>4200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2262426600</v>
      </c>
      <c r="P13" s="4"/>
      <c r="Q13" s="6">
        <v>38087990</v>
      </c>
      <c r="R13" s="4"/>
      <c r="S13" s="6">
        <v>2224338610</v>
      </c>
    </row>
    <row r="14" spans="1:19">
      <c r="A14" s="1" t="s">
        <v>18</v>
      </c>
      <c r="C14" s="4" t="s">
        <v>152</v>
      </c>
      <c r="D14" s="4"/>
      <c r="E14" s="6">
        <v>11063968</v>
      </c>
      <c r="F14" s="4"/>
      <c r="G14" s="6">
        <v>900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9957571200</v>
      </c>
      <c r="P14" s="4"/>
      <c r="Q14" s="6">
        <v>0</v>
      </c>
      <c r="R14" s="4"/>
      <c r="S14" s="6">
        <v>9957571200</v>
      </c>
    </row>
    <row r="15" spans="1:19">
      <c r="A15" s="1" t="s">
        <v>37</v>
      </c>
      <c r="C15" s="4" t="s">
        <v>153</v>
      </c>
      <c r="D15" s="4"/>
      <c r="E15" s="6">
        <v>800000</v>
      </c>
      <c r="F15" s="4"/>
      <c r="G15" s="6">
        <v>3370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2696000000</v>
      </c>
      <c r="P15" s="4"/>
      <c r="Q15" s="6">
        <v>0</v>
      </c>
      <c r="R15" s="4"/>
      <c r="S15" s="6">
        <v>2696000000</v>
      </c>
    </row>
    <row r="16" spans="1:19">
      <c r="A16" s="1" t="s">
        <v>34</v>
      </c>
      <c r="C16" s="4" t="s">
        <v>154</v>
      </c>
      <c r="D16" s="4"/>
      <c r="E16" s="6">
        <v>2580629</v>
      </c>
      <c r="F16" s="4"/>
      <c r="G16" s="6">
        <v>2400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6193509600</v>
      </c>
      <c r="P16" s="4"/>
      <c r="Q16" s="6">
        <v>0</v>
      </c>
      <c r="R16" s="4"/>
      <c r="S16" s="6">
        <v>6193509600</v>
      </c>
    </row>
    <row r="17" spans="1:19">
      <c r="A17" s="1" t="s">
        <v>26</v>
      </c>
      <c r="C17" s="4" t="s">
        <v>155</v>
      </c>
      <c r="D17" s="4"/>
      <c r="E17" s="6">
        <v>1822820</v>
      </c>
      <c r="F17" s="4"/>
      <c r="G17" s="6">
        <v>3860</v>
      </c>
      <c r="H17" s="4"/>
      <c r="I17" s="6">
        <v>7036085200</v>
      </c>
      <c r="J17" s="4"/>
      <c r="K17" s="6">
        <v>408546883</v>
      </c>
      <c r="L17" s="4"/>
      <c r="M17" s="6">
        <v>6627538317</v>
      </c>
      <c r="N17" s="4"/>
      <c r="O17" s="6">
        <v>7036085200</v>
      </c>
      <c r="P17" s="4"/>
      <c r="Q17" s="6">
        <v>408546883</v>
      </c>
      <c r="R17" s="4"/>
      <c r="S17" s="6">
        <v>6627538317</v>
      </c>
    </row>
    <row r="18" spans="1:19">
      <c r="A18" s="1" t="s">
        <v>50</v>
      </c>
      <c r="C18" s="4" t="s">
        <v>156</v>
      </c>
      <c r="D18" s="4"/>
      <c r="E18" s="6">
        <v>16232265</v>
      </c>
      <c r="F18" s="4"/>
      <c r="G18" s="6">
        <v>600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9739359000</v>
      </c>
      <c r="P18" s="4"/>
      <c r="Q18" s="6">
        <v>0</v>
      </c>
      <c r="R18" s="4"/>
      <c r="S18" s="6">
        <v>9739359000</v>
      </c>
    </row>
    <row r="19" spans="1:19">
      <c r="A19" s="1" t="s">
        <v>35</v>
      </c>
      <c r="C19" s="4" t="s">
        <v>154</v>
      </c>
      <c r="D19" s="4"/>
      <c r="E19" s="6">
        <v>565843</v>
      </c>
      <c r="F19" s="4"/>
      <c r="G19" s="6">
        <v>6830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3864707690</v>
      </c>
      <c r="P19" s="4"/>
      <c r="Q19" s="6">
        <v>0</v>
      </c>
      <c r="R19" s="4"/>
      <c r="S19" s="6">
        <v>3864707690</v>
      </c>
    </row>
    <row r="20" spans="1:19">
      <c r="A20" s="1" t="s">
        <v>48</v>
      </c>
      <c r="C20" s="4" t="s">
        <v>157</v>
      </c>
      <c r="D20" s="4"/>
      <c r="E20" s="6">
        <v>4630757</v>
      </c>
      <c r="F20" s="4"/>
      <c r="G20" s="6">
        <v>4290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19865947530</v>
      </c>
      <c r="P20" s="4"/>
      <c r="Q20" s="6">
        <v>670525032</v>
      </c>
      <c r="R20" s="4"/>
      <c r="S20" s="6">
        <v>19195422498</v>
      </c>
    </row>
    <row r="21" spans="1:19">
      <c r="A21" s="1" t="s">
        <v>15</v>
      </c>
      <c r="C21" s="4" t="s">
        <v>158</v>
      </c>
      <c r="D21" s="4"/>
      <c r="E21" s="6">
        <v>37818127</v>
      </c>
      <c r="F21" s="4"/>
      <c r="G21" s="6">
        <v>200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7563625400</v>
      </c>
      <c r="P21" s="4"/>
      <c r="Q21" s="6">
        <v>0</v>
      </c>
      <c r="R21" s="4"/>
      <c r="S21" s="6">
        <v>7563625400</v>
      </c>
    </row>
    <row r="22" spans="1:19">
      <c r="A22" s="1" t="s">
        <v>41</v>
      </c>
      <c r="C22" s="4" t="s">
        <v>147</v>
      </c>
      <c r="D22" s="4"/>
      <c r="E22" s="6">
        <v>5159728</v>
      </c>
      <c r="F22" s="4"/>
      <c r="G22" s="6">
        <v>3300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17027102400</v>
      </c>
      <c r="P22" s="4"/>
      <c r="Q22" s="6">
        <v>0</v>
      </c>
      <c r="R22" s="4"/>
      <c r="S22" s="6">
        <v>17027102400</v>
      </c>
    </row>
    <row r="23" spans="1:19">
      <c r="A23" s="1" t="s">
        <v>23</v>
      </c>
      <c r="C23" s="4" t="s">
        <v>159</v>
      </c>
      <c r="D23" s="4"/>
      <c r="E23" s="6">
        <v>670256</v>
      </c>
      <c r="F23" s="4"/>
      <c r="G23" s="6">
        <v>2592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1737303552</v>
      </c>
      <c r="P23" s="4"/>
      <c r="Q23" s="6">
        <v>137011321</v>
      </c>
      <c r="R23" s="4"/>
      <c r="S23" s="6">
        <v>1600292231</v>
      </c>
    </row>
    <row r="24" spans="1:19">
      <c r="A24" s="1" t="s">
        <v>30</v>
      </c>
      <c r="C24" s="4" t="s">
        <v>160</v>
      </c>
      <c r="D24" s="4"/>
      <c r="E24" s="6">
        <v>15314280</v>
      </c>
      <c r="F24" s="4"/>
      <c r="G24" s="6">
        <v>2250</v>
      </c>
      <c r="H24" s="4"/>
      <c r="I24" s="6">
        <v>34457130000</v>
      </c>
      <c r="J24" s="4"/>
      <c r="K24" s="6">
        <v>2616997215</v>
      </c>
      <c r="L24" s="4"/>
      <c r="M24" s="6">
        <v>31840132785</v>
      </c>
      <c r="N24" s="4"/>
      <c r="O24" s="6">
        <v>34457130000</v>
      </c>
      <c r="P24" s="4"/>
      <c r="Q24" s="6">
        <v>2616997215</v>
      </c>
      <c r="R24" s="4"/>
      <c r="S24" s="6">
        <v>31840132785</v>
      </c>
    </row>
    <row r="25" spans="1:19">
      <c r="A25" s="1" t="s">
        <v>29</v>
      </c>
      <c r="C25" s="4" t="s">
        <v>161</v>
      </c>
      <c r="D25" s="4"/>
      <c r="E25" s="6">
        <v>19618983</v>
      </c>
      <c r="F25" s="4"/>
      <c r="G25" s="6">
        <v>550</v>
      </c>
      <c r="H25" s="4"/>
      <c r="I25" s="6">
        <v>10790440650</v>
      </c>
      <c r="J25" s="4"/>
      <c r="K25" s="6">
        <v>412282976</v>
      </c>
      <c r="L25" s="4"/>
      <c r="M25" s="6">
        <v>10378157674</v>
      </c>
      <c r="N25" s="4"/>
      <c r="O25" s="6">
        <v>10790440650</v>
      </c>
      <c r="P25" s="4"/>
      <c r="Q25" s="6">
        <v>412282976</v>
      </c>
      <c r="R25" s="4"/>
      <c r="S25" s="6">
        <v>10378157674</v>
      </c>
    </row>
    <row r="26" spans="1:19">
      <c r="A26" s="1" t="s">
        <v>28</v>
      </c>
      <c r="C26" s="4" t="s">
        <v>162</v>
      </c>
      <c r="D26" s="4"/>
      <c r="E26" s="6">
        <v>514938</v>
      </c>
      <c r="F26" s="4"/>
      <c r="G26" s="6">
        <v>2400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1235851200</v>
      </c>
      <c r="P26" s="4"/>
      <c r="Q26" s="6">
        <v>48783600</v>
      </c>
      <c r="R26" s="4"/>
      <c r="S26" s="6">
        <v>1187067600</v>
      </c>
    </row>
    <row r="27" spans="1:19">
      <c r="A27" s="1" t="s">
        <v>40</v>
      </c>
      <c r="C27" s="4" t="s">
        <v>163</v>
      </c>
      <c r="D27" s="4"/>
      <c r="E27" s="6">
        <v>1692203</v>
      </c>
      <c r="F27" s="4"/>
      <c r="G27" s="6">
        <v>4327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7322162381</v>
      </c>
      <c r="P27" s="4"/>
      <c r="Q27" s="6">
        <v>420705263</v>
      </c>
      <c r="R27" s="4"/>
      <c r="S27" s="6">
        <v>6901457118</v>
      </c>
    </row>
    <row r="28" spans="1:19">
      <c r="A28" s="1" t="s">
        <v>164</v>
      </c>
      <c r="C28" s="4" t="s">
        <v>165</v>
      </c>
      <c r="D28" s="4"/>
      <c r="E28" s="6">
        <v>100000</v>
      </c>
      <c r="F28" s="4"/>
      <c r="G28" s="6">
        <v>4332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433200000</v>
      </c>
      <c r="P28" s="4"/>
      <c r="Q28" s="6">
        <v>0</v>
      </c>
      <c r="R28" s="4"/>
      <c r="S28" s="6">
        <v>433200000</v>
      </c>
    </row>
    <row r="29" spans="1:19" ht="24.75" thickBot="1">
      <c r="C29" s="4"/>
      <c r="D29" s="4"/>
      <c r="E29" s="4"/>
      <c r="F29" s="4"/>
      <c r="G29" s="4"/>
      <c r="H29" s="4"/>
      <c r="I29" s="12">
        <f>SUM(I8:I28)</f>
        <v>52283655850</v>
      </c>
      <c r="J29" s="4"/>
      <c r="K29" s="12">
        <f>SUM(K8:K28)</f>
        <v>3437827074</v>
      </c>
      <c r="L29" s="4"/>
      <c r="M29" s="12">
        <f>SUM(M8:M28)</f>
        <v>48845828776</v>
      </c>
      <c r="N29" s="4"/>
      <c r="O29" s="12">
        <f>SUM(O8:O28)</f>
        <v>161996341571</v>
      </c>
      <c r="P29" s="4"/>
      <c r="Q29" s="12">
        <f>SUM(Q8:Q28)</f>
        <v>5441785098</v>
      </c>
      <c r="R29" s="4"/>
      <c r="S29" s="12">
        <f>SUM(S8:S28)</f>
        <v>156554556473</v>
      </c>
    </row>
    <row r="30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3"/>
  <sheetViews>
    <sheetView rightToLeft="1" workbookViewId="0">
      <selection activeCell="K65" sqref="K65"/>
    </sheetView>
  </sheetViews>
  <sheetFormatPr defaultRowHeight="24"/>
  <cols>
    <col min="1" max="1" width="30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130</v>
      </c>
      <c r="D6" s="20" t="s">
        <v>130</v>
      </c>
      <c r="E6" s="20" t="s">
        <v>130</v>
      </c>
      <c r="F6" s="20" t="s">
        <v>130</v>
      </c>
      <c r="G6" s="20" t="s">
        <v>130</v>
      </c>
      <c r="H6" s="20" t="s">
        <v>130</v>
      </c>
      <c r="I6" s="20" t="s">
        <v>130</v>
      </c>
      <c r="K6" s="20" t="s">
        <v>131</v>
      </c>
      <c r="L6" s="20" t="s">
        <v>131</v>
      </c>
      <c r="M6" s="20" t="s">
        <v>131</v>
      </c>
      <c r="N6" s="20" t="s">
        <v>131</v>
      </c>
      <c r="O6" s="20" t="s">
        <v>131</v>
      </c>
      <c r="P6" s="20" t="s">
        <v>131</v>
      </c>
      <c r="Q6" s="20" t="s">
        <v>131</v>
      </c>
    </row>
    <row r="7" spans="1:17" ht="24.75">
      <c r="A7" s="20" t="s">
        <v>3</v>
      </c>
      <c r="C7" s="20" t="s">
        <v>7</v>
      </c>
      <c r="E7" s="20" t="s">
        <v>166</v>
      </c>
      <c r="G7" s="20" t="s">
        <v>167</v>
      </c>
      <c r="I7" s="20" t="s">
        <v>168</v>
      </c>
      <c r="K7" s="20" t="s">
        <v>7</v>
      </c>
      <c r="M7" s="20" t="s">
        <v>166</v>
      </c>
      <c r="O7" s="20" t="s">
        <v>167</v>
      </c>
      <c r="Q7" s="20" t="s">
        <v>168</v>
      </c>
    </row>
    <row r="8" spans="1:17">
      <c r="A8" s="1" t="s">
        <v>46</v>
      </c>
      <c r="C8" s="15">
        <v>7268758</v>
      </c>
      <c r="D8" s="15"/>
      <c r="E8" s="15">
        <v>57153775319</v>
      </c>
      <c r="F8" s="15"/>
      <c r="G8" s="15">
        <v>56575734607</v>
      </c>
      <c r="H8" s="15"/>
      <c r="I8" s="15">
        <f>E8-G8</f>
        <v>578040712</v>
      </c>
      <c r="J8" s="15"/>
      <c r="K8" s="15">
        <v>7268758</v>
      </c>
      <c r="L8" s="15"/>
      <c r="M8" s="15">
        <v>57153775319</v>
      </c>
      <c r="N8" s="15"/>
      <c r="O8" s="15">
        <v>59699982456</v>
      </c>
      <c r="P8" s="15"/>
      <c r="Q8" s="15">
        <f>M8-O8</f>
        <v>-2546207137</v>
      </c>
    </row>
    <row r="9" spans="1:17">
      <c r="A9" s="1" t="s">
        <v>39</v>
      </c>
      <c r="C9" s="15">
        <v>2746732</v>
      </c>
      <c r="D9" s="15"/>
      <c r="E9" s="15">
        <v>77952604368</v>
      </c>
      <c r="F9" s="15"/>
      <c r="G9" s="15">
        <v>72619858814</v>
      </c>
      <c r="H9" s="15"/>
      <c r="I9" s="15">
        <f t="shared" ref="I9:I57" si="0">E9-G9</f>
        <v>5332745554</v>
      </c>
      <c r="J9" s="15"/>
      <c r="K9" s="15">
        <v>2746732</v>
      </c>
      <c r="L9" s="15"/>
      <c r="M9" s="15">
        <v>77952604368</v>
      </c>
      <c r="N9" s="15"/>
      <c r="O9" s="15">
        <v>75051352724</v>
      </c>
      <c r="P9" s="15"/>
      <c r="Q9" s="15">
        <f t="shared" ref="Q9:Q57" si="1">M9-O9</f>
        <v>2901251644</v>
      </c>
    </row>
    <row r="10" spans="1:17">
      <c r="A10" s="1" t="s">
        <v>36</v>
      </c>
      <c r="C10" s="15">
        <v>538673</v>
      </c>
      <c r="D10" s="15"/>
      <c r="E10" s="15">
        <v>18462933042</v>
      </c>
      <c r="F10" s="15"/>
      <c r="G10" s="15">
        <v>15400056678</v>
      </c>
      <c r="H10" s="15"/>
      <c r="I10" s="15">
        <f t="shared" si="0"/>
        <v>3062876364</v>
      </c>
      <c r="J10" s="15"/>
      <c r="K10" s="15">
        <v>538673</v>
      </c>
      <c r="L10" s="15"/>
      <c r="M10" s="15">
        <v>18462933042</v>
      </c>
      <c r="N10" s="15"/>
      <c r="O10" s="15">
        <v>19903341681</v>
      </c>
      <c r="P10" s="15"/>
      <c r="Q10" s="15">
        <f t="shared" si="1"/>
        <v>-1440408639</v>
      </c>
    </row>
    <row r="11" spans="1:17">
      <c r="A11" s="1" t="s">
        <v>34</v>
      </c>
      <c r="C11" s="15">
        <v>2580629</v>
      </c>
      <c r="D11" s="15"/>
      <c r="E11" s="15">
        <v>62310511713</v>
      </c>
      <c r="F11" s="15"/>
      <c r="G11" s="15">
        <v>51946803713</v>
      </c>
      <c r="H11" s="15"/>
      <c r="I11" s="15">
        <f t="shared" si="0"/>
        <v>10363708000</v>
      </c>
      <c r="J11" s="15"/>
      <c r="K11" s="15">
        <v>2580629</v>
      </c>
      <c r="L11" s="15"/>
      <c r="M11" s="15">
        <v>62310511713</v>
      </c>
      <c r="N11" s="15"/>
      <c r="O11" s="15">
        <v>56650533763</v>
      </c>
      <c r="P11" s="15"/>
      <c r="Q11" s="15">
        <f t="shared" si="1"/>
        <v>5659977950</v>
      </c>
    </row>
    <row r="12" spans="1:17">
      <c r="A12" s="1" t="s">
        <v>32</v>
      </c>
      <c r="C12" s="15">
        <v>16601845</v>
      </c>
      <c r="D12" s="15"/>
      <c r="E12" s="15">
        <v>101493843736</v>
      </c>
      <c r="F12" s="15"/>
      <c r="G12" s="15">
        <v>96047832609</v>
      </c>
      <c r="H12" s="15"/>
      <c r="I12" s="15">
        <f t="shared" si="0"/>
        <v>5446011127</v>
      </c>
      <c r="J12" s="15"/>
      <c r="K12" s="15">
        <v>16601845</v>
      </c>
      <c r="L12" s="15"/>
      <c r="M12" s="15">
        <v>101493843736</v>
      </c>
      <c r="N12" s="15"/>
      <c r="O12" s="15">
        <v>107571534276</v>
      </c>
      <c r="P12" s="15"/>
      <c r="Q12" s="15">
        <f t="shared" si="1"/>
        <v>-6077690540</v>
      </c>
    </row>
    <row r="13" spans="1:17">
      <c r="A13" s="1" t="s">
        <v>18</v>
      </c>
      <c r="C13" s="15">
        <v>9063968</v>
      </c>
      <c r="D13" s="15"/>
      <c r="E13" s="15">
        <v>77846723053</v>
      </c>
      <c r="F13" s="15"/>
      <c r="G13" s="15">
        <v>57822143258</v>
      </c>
      <c r="H13" s="15"/>
      <c r="I13" s="15">
        <f t="shared" si="0"/>
        <v>20024579795</v>
      </c>
      <c r="J13" s="15"/>
      <c r="K13" s="15">
        <v>9063968</v>
      </c>
      <c r="L13" s="15"/>
      <c r="M13" s="15">
        <v>77846723053</v>
      </c>
      <c r="N13" s="15"/>
      <c r="O13" s="15">
        <v>80375011365</v>
      </c>
      <c r="P13" s="15"/>
      <c r="Q13" s="15">
        <f t="shared" si="1"/>
        <v>-2528288312</v>
      </c>
    </row>
    <row r="14" spans="1:17">
      <c r="A14" s="1" t="s">
        <v>22</v>
      </c>
      <c r="C14" s="15">
        <v>3753557</v>
      </c>
      <c r="D14" s="15"/>
      <c r="E14" s="15">
        <v>70930555614</v>
      </c>
      <c r="F14" s="15"/>
      <c r="G14" s="15">
        <v>69699251913</v>
      </c>
      <c r="H14" s="15"/>
      <c r="I14" s="15">
        <f t="shared" si="0"/>
        <v>1231303701</v>
      </c>
      <c r="J14" s="15"/>
      <c r="K14" s="15">
        <v>3753557</v>
      </c>
      <c r="L14" s="15"/>
      <c r="M14" s="15">
        <v>70930555614</v>
      </c>
      <c r="N14" s="15"/>
      <c r="O14" s="15">
        <v>71816334574</v>
      </c>
      <c r="P14" s="15"/>
      <c r="Q14" s="15">
        <f t="shared" si="1"/>
        <v>-885778960</v>
      </c>
    </row>
    <row r="15" spans="1:17">
      <c r="A15" s="1" t="s">
        <v>52</v>
      </c>
      <c r="C15" s="15">
        <v>7145477</v>
      </c>
      <c r="D15" s="15"/>
      <c r="E15" s="15">
        <v>58457372419</v>
      </c>
      <c r="F15" s="15"/>
      <c r="G15" s="15">
        <v>58172367518</v>
      </c>
      <c r="H15" s="15"/>
      <c r="I15" s="15">
        <f t="shared" si="0"/>
        <v>285004901</v>
      </c>
      <c r="J15" s="15"/>
      <c r="K15" s="15">
        <v>7145477</v>
      </c>
      <c r="L15" s="15"/>
      <c r="M15" s="15">
        <v>58457372419</v>
      </c>
      <c r="N15" s="15"/>
      <c r="O15" s="15">
        <v>58172367518</v>
      </c>
      <c r="P15" s="15"/>
      <c r="Q15" s="15">
        <f t="shared" si="1"/>
        <v>285004901</v>
      </c>
    </row>
    <row r="16" spans="1:17">
      <c r="A16" s="1" t="s">
        <v>24</v>
      </c>
      <c r="C16" s="15">
        <v>22306451</v>
      </c>
      <c r="D16" s="15"/>
      <c r="E16" s="15">
        <v>83040609923</v>
      </c>
      <c r="F16" s="15"/>
      <c r="G16" s="15">
        <v>81821054905</v>
      </c>
      <c r="H16" s="15"/>
      <c r="I16" s="15">
        <f t="shared" si="0"/>
        <v>1219555018</v>
      </c>
      <c r="J16" s="15"/>
      <c r="K16" s="15">
        <v>22306451</v>
      </c>
      <c r="L16" s="15"/>
      <c r="M16" s="15">
        <v>83040609923</v>
      </c>
      <c r="N16" s="15"/>
      <c r="O16" s="15">
        <v>80484544958</v>
      </c>
      <c r="P16" s="15"/>
      <c r="Q16" s="15">
        <f t="shared" si="1"/>
        <v>2556064965</v>
      </c>
    </row>
    <row r="17" spans="1:17">
      <c r="A17" s="1" t="s">
        <v>25</v>
      </c>
      <c r="C17" s="15">
        <v>211095869</v>
      </c>
      <c r="D17" s="15"/>
      <c r="E17" s="15">
        <v>276359080579</v>
      </c>
      <c r="F17" s="15"/>
      <c r="G17" s="15">
        <v>242994544655</v>
      </c>
      <c r="H17" s="15"/>
      <c r="I17" s="15">
        <f t="shared" si="0"/>
        <v>33364535924</v>
      </c>
      <c r="J17" s="15"/>
      <c r="K17" s="15">
        <v>211095869</v>
      </c>
      <c r="L17" s="15"/>
      <c r="M17" s="15">
        <v>276359080579</v>
      </c>
      <c r="N17" s="15"/>
      <c r="O17" s="15">
        <v>284347329865</v>
      </c>
      <c r="P17" s="15"/>
      <c r="Q17" s="15">
        <f t="shared" si="1"/>
        <v>-7988249286</v>
      </c>
    </row>
    <row r="18" spans="1:17">
      <c r="A18" s="1" t="s">
        <v>23</v>
      </c>
      <c r="C18" s="15">
        <v>670256</v>
      </c>
      <c r="D18" s="15"/>
      <c r="E18" s="15">
        <v>17322967396</v>
      </c>
      <c r="F18" s="15"/>
      <c r="G18" s="15">
        <v>16623386021</v>
      </c>
      <c r="H18" s="15"/>
      <c r="I18" s="15">
        <f t="shared" si="0"/>
        <v>699581375</v>
      </c>
      <c r="J18" s="15"/>
      <c r="K18" s="15">
        <v>670256</v>
      </c>
      <c r="L18" s="15"/>
      <c r="M18" s="15">
        <v>17322967396</v>
      </c>
      <c r="N18" s="15"/>
      <c r="O18" s="15">
        <v>16521810400</v>
      </c>
      <c r="P18" s="15"/>
      <c r="Q18" s="15">
        <f t="shared" si="1"/>
        <v>801156996</v>
      </c>
    </row>
    <row r="19" spans="1:17">
      <c r="A19" s="1" t="s">
        <v>20</v>
      </c>
      <c r="C19" s="15">
        <v>18676909</v>
      </c>
      <c r="D19" s="15"/>
      <c r="E19" s="15">
        <v>78923136695</v>
      </c>
      <c r="F19" s="15"/>
      <c r="G19" s="15">
        <v>73854332434</v>
      </c>
      <c r="H19" s="15"/>
      <c r="I19" s="15">
        <f t="shared" si="0"/>
        <v>5068804261</v>
      </c>
      <c r="J19" s="15"/>
      <c r="K19" s="15">
        <v>18676909</v>
      </c>
      <c r="L19" s="15"/>
      <c r="M19" s="15">
        <v>78923136695</v>
      </c>
      <c r="N19" s="15"/>
      <c r="O19" s="15">
        <v>74308921477</v>
      </c>
      <c r="P19" s="15"/>
      <c r="Q19" s="15">
        <f t="shared" si="1"/>
        <v>4614215218</v>
      </c>
    </row>
    <row r="20" spans="1:17">
      <c r="A20" s="1" t="s">
        <v>27</v>
      </c>
      <c r="C20" s="15">
        <v>47300238</v>
      </c>
      <c r="D20" s="15"/>
      <c r="E20" s="15">
        <v>132922152077</v>
      </c>
      <c r="F20" s="15"/>
      <c r="G20" s="15">
        <v>126339519855</v>
      </c>
      <c r="H20" s="15"/>
      <c r="I20" s="15">
        <f t="shared" si="0"/>
        <v>6582632222</v>
      </c>
      <c r="J20" s="15"/>
      <c r="K20" s="15">
        <v>47300238</v>
      </c>
      <c r="L20" s="15"/>
      <c r="M20" s="15">
        <v>132922152077</v>
      </c>
      <c r="N20" s="15"/>
      <c r="O20" s="15">
        <v>134075873148</v>
      </c>
      <c r="P20" s="15"/>
      <c r="Q20" s="15">
        <f t="shared" si="1"/>
        <v>-1153721071</v>
      </c>
    </row>
    <row r="21" spans="1:17">
      <c r="A21" s="1" t="s">
        <v>29</v>
      </c>
      <c r="C21" s="15">
        <v>23731737</v>
      </c>
      <c r="D21" s="15"/>
      <c r="E21" s="15">
        <v>77141043449</v>
      </c>
      <c r="F21" s="15"/>
      <c r="G21" s="15">
        <v>80276260388</v>
      </c>
      <c r="H21" s="15"/>
      <c r="I21" s="15">
        <f t="shared" si="0"/>
        <v>-3135216939</v>
      </c>
      <c r="J21" s="15"/>
      <c r="K21" s="15">
        <v>23731737</v>
      </c>
      <c r="L21" s="15"/>
      <c r="M21" s="15">
        <v>77141043449</v>
      </c>
      <c r="N21" s="15"/>
      <c r="O21" s="15">
        <v>89024101509</v>
      </c>
      <c r="P21" s="15"/>
      <c r="Q21" s="15">
        <f t="shared" si="1"/>
        <v>-11883058060</v>
      </c>
    </row>
    <row r="22" spans="1:17">
      <c r="A22" s="1" t="s">
        <v>49</v>
      </c>
      <c r="C22" s="15">
        <v>5650001</v>
      </c>
      <c r="D22" s="15"/>
      <c r="E22" s="15">
        <v>38247571594</v>
      </c>
      <c r="F22" s="15"/>
      <c r="G22" s="15">
        <v>41617401690</v>
      </c>
      <c r="H22" s="15"/>
      <c r="I22" s="15">
        <f t="shared" si="0"/>
        <v>-3369830096</v>
      </c>
      <c r="J22" s="15"/>
      <c r="K22" s="15">
        <v>5650001</v>
      </c>
      <c r="L22" s="15"/>
      <c r="M22" s="15">
        <v>38247571594</v>
      </c>
      <c r="N22" s="15"/>
      <c r="O22" s="15">
        <v>37591259089</v>
      </c>
      <c r="P22" s="15"/>
      <c r="Q22" s="15">
        <f t="shared" si="1"/>
        <v>656312505</v>
      </c>
    </row>
    <row r="23" spans="1:17">
      <c r="A23" s="1" t="s">
        <v>37</v>
      </c>
      <c r="C23" s="15">
        <v>800000</v>
      </c>
      <c r="D23" s="15"/>
      <c r="E23" s="15">
        <v>23014245600</v>
      </c>
      <c r="F23" s="15"/>
      <c r="G23" s="15">
        <v>21296527200</v>
      </c>
      <c r="H23" s="15"/>
      <c r="I23" s="15">
        <f t="shared" si="0"/>
        <v>1717718400</v>
      </c>
      <c r="J23" s="15"/>
      <c r="K23" s="15">
        <v>800000</v>
      </c>
      <c r="L23" s="15"/>
      <c r="M23" s="15">
        <v>23014245600</v>
      </c>
      <c r="N23" s="15"/>
      <c r="O23" s="15">
        <v>29400022829</v>
      </c>
      <c r="P23" s="15"/>
      <c r="Q23" s="15">
        <f t="shared" si="1"/>
        <v>-6385777229</v>
      </c>
    </row>
    <row r="24" spans="1:17">
      <c r="A24" s="1" t="s">
        <v>45</v>
      </c>
      <c r="C24" s="15">
        <v>8341212</v>
      </c>
      <c r="D24" s="15"/>
      <c r="E24" s="15">
        <v>79765016806</v>
      </c>
      <c r="F24" s="15"/>
      <c r="G24" s="15">
        <v>75717851187</v>
      </c>
      <c r="H24" s="15"/>
      <c r="I24" s="15">
        <f t="shared" si="0"/>
        <v>4047165619</v>
      </c>
      <c r="J24" s="15"/>
      <c r="K24" s="15">
        <v>8341212</v>
      </c>
      <c r="L24" s="15"/>
      <c r="M24" s="15">
        <v>79765016806</v>
      </c>
      <c r="N24" s="15"/>
      <c r="O24" s="15">
        <v>79519501528</v>
      </c>
      <c r="P24" s="15"/>
      <c r="Q24" s="15">
        <f t="shared" si="1"/>
        <v>245515278</v>
      </c>
    </row>
    <row r="25" spans="1:17">
      <c r="A25" s="1" t="s">
        <v>38</v>
      </c>
      <c r="C25" s="15">
        <v>755450</v>
      </c>
      <c r="D25" s="15"/>
      <c r="E25" s="15">
        <v>46341437523</v>
      </c>
      <c r="F25" s="15"/>
      <c r="G25" s="15">
        <v>43585432407</v>
      </c>
      <c r="H25" s="15"/>
      <c r="I25" s="15">
        <f t="shared" si="0"/>
        <v>2756005116</v>
      </c>
      <c r="J25" s="15"/>
      <c r="K25" s="15">
        <v>755450</v>
      </c>
      <c r="L25" s="15"/>
      <c r="M25" s="15">
        <v>46341437523</v>
      </c>
      <c r="N25" s="15"/>
      <c r="O25" s="15">
        <v>47533014584</v>
      </c>
      <c r="P25" s="15"/>
      <c r="Q25" s="15">
        <f t="shared" si="1"/>
        <v>-1191577061</v>
      </c>
    </row>
    <row r="26" spans="1:17">
      <c r="A26" s="1" t="s">
        <v>50</v>
      </c>
      <c r="C26" s="15">
        <v>22856033</v>
      </c>
      <c r="D26" s="15"/>
      <c r="E26" s="15">
        <v>114963400394</v>
      </c>
      <c r="F26" s="15"/>
      <c r="G26" s="15">
        <v>102387584613</v>
      </c>
      <c r="H26" s="15"/>
      <c r="I26" s="15">
        <f t="shared" si="0"/>
        <v>12575815781</v>
      </c>
      <c r="J26" s="15"/>
      <c r="K26" s="15">
        <v>22856033</v>
      </c>
      <c r="L26" s="15"/>
      <c r="M26" s="15">
        <v>114963400394</v>
      </c>
      <c r="N26" s="15"/>
      <c r="O26" s="15">
        <v>131210717669</v>
      </c>
      <c r="P26" s="15"/>
      <c r="Q26" s="15">
        <f t="shared" si="1"/>
        <v>-16247317275</v>
      </c>
    </row>
    <row r="27" spans="1:17">
      <c r="A27" s="1" t="s">
        <v>16</v>
      </c>
      <c r="C27" s="15">
        <v>70863716</v>
      </c>
      <c r="D27" s="15"/>
      <c r="E27" s="15">
        <v>319736587002</v>
      </c>
      <c r="F27" s="15"/>
      <c r="G27" s="15">
        <v>309311159623</v>
      </c>
      <c r="H27" s="15"/>
      <c r="I27" s="15">
        <f t="shared" si="0"/>
        <v>10425427379</v>
      </c>
      <c r="J27" s="15"/>
      <c r="K27" s="15">
        <v>70863716</v>
      </c>
      <c r="L27" s="15"/>
      <c r="M27" s="15">
        <v>319736587002</v>
      </c>
      <c r="N27" s="15"/>
      <c r="O27" s="15">
        <v>326930625203</v>
      </c>
      <c r="P27" s="15"/>
      <c r="Q27" s="15">
        <f t="shared" si="1"/>
        <v>-7194038201</v>
      </c>
    </row>
    <row r="28" spans="1:17">
      <c r="A28" s="1" t="s">
        <v>35</v>
      </c>
      <c r="C28" s="15">
        <v>565843</v>
      </c>
      <c r="D28" s="15"/>
      <c r="E28" s="15">
        <v>26222642036</v>
      </c>
      <c r="F28" s="15"/>
      <c r="G28" s="15">
        <v>24698331441</v>
      </c>
      <c r="H28" s="15"/>
      <c r="I28" s="15">
        <f t="shared" si="0"/>
        <v>1524310595</v>
      </c>
      <c r="J28" s="15"/>
      <c r="K28" s="15">
        <v>565843</v>
      </c>
      <c r="L28" s="15"/>
      <c r="M28" s="15">
        <v>26222642036</v>
      </c>
      <c r="N28" s="15"/>
      <c r="O28" s="15">
        <v>29440006095</v>
      </c>
      <c r="P28" s="15"/>
      <c r="Q28" s="15">
        <f t="shared" si="1"/>
        <v>-3217364059</v>
      </c>
    </row>
    <row r="29" spans="1:17">
      <c r="A29" s="1" t="s">
        <v>15</v>
      </c>
      <c r="C29" s="15">
        <v>54025895</v>
      </c>
      <c r="D29" s="15"/>
      <c r="E29" s="15">
        <v>208641752992</v>
      </c>
      <c r="F29" s="15"/>
      <c r="G29" s="15">
        <v>195967504934</v>
      </c>
      <c r="H29" s="15"/>
      <c r="I29" s="15">
        <f t="shared" si="0"/>
        <v>12674248058</v>
      </c>
      <c r="J29" s="15"/>
      <c r="K29" s="15">
        <v>54025895</v>
      </c>
      <c r="L29" s="15"/>
      <c r="M29" s="15">
        <v>208641752992</v>
      </c>
      <c r="N29" s="15"/>
      <c r="O29" s="15">
        <v>197779286001</v>
      </c>
      <c r="P29" s="15"/>
      <c r="Q29" s="15">
        <f t="shared" si="1"/>
        <v>10862466991</v>
      </c>
    </row>
    <row r="30" spans="1:17">
      <c r="A30" s="1" t="s">
        <v>28</v>
      </c>
      <c r="C30" s="15">
        <v>772237</v>
      </c>
      <c r="D30" s="15"/>
      <c r="E30" s="15">
        <v>12658419710</v>
      </c>
      <c r="F30" s="15"/>
      <c r="G30" s="15">
        <v>12045017174</v>
      </c>
      <c r="H30" s="15"/>
      <c r="I30" s="15">
        <f t="shared" si="0"/>
        <v>613402536</v>
      </c>
      <c r="J30" s="15"/>
      <c r="K30" s="15">
        <v>772237</v>
      </c>
      <c r="L30" s="15"/>
      <c r="M30" s="15">
        <v>12658419710</v>
      </c>
      <c r="N30" s="15"/>
      <c r="O30" s="15">
        <v>13145603761</v>
      </c>
      <c r="P30" s="15"/>
      <c r="Q30" s="15">
        <f t="shared" si="1"/>
        <v>-487184051</v>
      </c>
    </row>
    <row r="31" spans="1:17">
      <c r="A31" s="1" t="s">
        <v>31</v>
      </c>
      <c r="C31" s="15">
        <v>5892037</v>
      </c>
      <c r="D31" s="15"/>
      <c r="E31" s="15">
        <v>76140731938</v>
      </c>
      <c r="F31" s="15"/>
      <c r="G31" s="15">
        <v>75149650823</v>
      </c>
      <c r="H31" s="15"/>
      <c r="I31" s="15">
        <f t="shared" si="0"/>
        <v>991081115</v>
      </c>
      <c r="J31" s="15"/>
      <c r="K31" s="15">
        <v>5892037</v>
      </c>
      <c r="L31" s="15"/>
      <c r="M31" s="15">
        <v>76140731938</v>
      </c>
      <c r="N31" s="15"/>
      <c r="O31" s="15">
        <v>76141361258</v>
      </c>
      <c r="P31" s="15"/>
      <c r="Q31" s="15">
        <f t="shared" si="1"/>
        <v>-629320</v>
      </c>
    </row>
    <row r="32" spans="1:17">
      <c r="A32" s="1" t="s">
        <v>48</v>
      </c>
      <c r="C32" s="15">
        <v>4630757</v>
      </c>
      <c r="D32" s="15"/>
      <c r="E32" s="15">
        <v>120696008771</v>
      </c>
      <c r="F32" s="15"/>
      <c r="G32" s="15">
        <v>115264228056</v>
      </c>
      <c r="H32" s="15"/>
      <c r="I32" s="15">
        <f t="shared" si="0"/>
        <v>5431780715</v>
      </c>
      <c r="J32" s="15"/>
      <c r="K32" s="15">
        <v>4630757</v>
      </c>
      <c r="L32" s="15"/>
      <c r="M32" s="15">
        <v>120696008771</v>
      </c>
      <c r="N32" s="15"/>
      <c r="O32" s="15">
        <v>196130206795</v>
      </c>
      <c r="P32" s="15"/>
      <c r="Q32" s="15">
        <f t="shared" si="1"/>
        <v>-75434198024</v>
      </c>
    </row>
    <row r="33" spans="1:17">
      <c r="A33" s="1" t="s">
        <v>19</v>
      </c>
      <c r="C33" s="15">
        <v>548559</v>
      </c>
      <c r="D33" s="15"/>
      <c r="E33" s="15">
        <v>92187585201</v>
      </c>
      <c r="F33" s="15"/>
      <c r="G33" s="15">
        <v>74727793999</v>
      </c>
      <c r="H33" s="15"/>
      <c r="I33" s="15">
        <f t="shared" si="0"/>
        <v>17459791202</v>
      </c>
      <c r="J33" s="15"/>
      <c r="K33" s="15">
        <v>548559</v>
      </c>
      <c r="L33" s="15"/>
      <c r="M33" s="15">
        <v>92187585201</v>
      </c>
      <c r="N33" s="15"/>
      <c r="O33" s="15">
        <v>89227373451</v>
      </c>
      <c r="P33" s="15"/>
      <c r="Q33" s="15">
        <f t="shared" si="1"/>
        <v>2960211750</v>
      </c>
    </row>
    <row r="34" spans="1:17">
      <c r="A34" s="1" t="s">
        <v>47</v>
      </c>
      <c r="C34" s="15">
        <v>2899542</v>
      </c>
      <c r="D34" s="15"/>
      <c r="E34" s="15">
        <v>114484547880</v>
      </c>
      <c r="F34" s="15"/>
      <c r="G34" s="15">
        <v>86918403564</v>
      </c>
      <c r="H34" s="15"/>
      <c r="I34" s="15">
        <f t="shared" si="0"/>
        <v>27566144316</v>
      </c>
      <c r="J34" s="15"/>
      <c r="K34" s="15">
        <v>2899542</v>
      </c>
      <c r="L34" s="15"/>
      <c r="M34" s="15">
        <v>114484547880</v>
      </c>
      <c r="N34" s="15"/>
      <c r="O34" s="15">
        <v>97718910112</v>
      </c>
      <c r="P34" s="15"/>
      <c r="Q34" s="15">
        <f t="shared" si="1"/>
        <v>16765637768</v>
      </c>
    </row>
    <row r="35" spans="1:17">
      <c r="A35" s="1" t="s">
        <v>51</v>
      </c>
      <c r="C35" s="15">
        <v>3957616</v>
      </c>
      <c r="D35" s="15"/>
      <c r="E35" s="15">
        <v>117510616679</v>
      </c>
      <c r="F35" s="15"/>
      <c r="G35" s="15">
        <v>117831062035</v>
      </c>
      <c r="H35" s="15"/>
      <c r="I35" s="15">
        <f t="shared" si="0"/>
        <v>-320445356</v>
      </c>
      <c r="J35" s="15"/>
      <c r="K35" s="15">
        <v>3957616</v>
      </c>
      <c r="L35" s="15"/>
      <c r="M35" s="15">
        <v>117510616679</v>
      </c>
      <c r="N35" s="15"/>
      <c r="O35" s="15">
        <v>115549396873</v>
      </c>
      <c r="P35" s="15"/>
      <c r="Q35" s="15">
        <f t="shared" si="1"/>
        <v>1961219806</v>
      </c>
    </row>
    <row r="36" spans="1:17">
      <c r="A36" s="1" t="s">
        <v>41</v>
      </c>
      <c r="C36" s="15">
        <v>6659728</v>
      </c>
      <c r="D36" s="15"/>
      <c r="E36" s="15">
        <v>125914351801</v>
      </c>
      <c r="F36" s="15"/>
      <c r="G36" s="15">
        <v>119360450209</v>
      </c>
      <c r="H36" s="15"/>
      <c r="I36" s="15">
        <f t="shared" si="0"/>
        <v>6553901592</v>
      </c>
      <c r="J36" s="15"/>
      <c r="K36" s="15">
        <v>6659728</v>
      </c>
      <c r="L36" s="15"/>
      <c r="M36" s="15">
        <v>125914351801</v>
      </c>
      <c r="N36" s="15"/>
      <c r="O36" s="15">
        <v>163590646011</v>
      </c>
      <c r="P36" s="15"/>
      <c r="Q36" s="15">
        <f t="shared" si="1"/>
        <v>-37676294210</v>
      </c>
    </row>
    <row r="37" spans="1:17">
      <c r="A37" s="1" t="s">
        <v>44</v>
      </c>
      <c r="C37" s="15">
        <v>11000000</v>
      </c>
      <c r="D37" s="15"/>
      <c r="E37" s="15">
        <v>84196035000</v>
      </c>
      <c r="F37" s="15"/>
      <c r="G37" s="15">
        <v>81025015500</v>
      </c>
      <c r="H37" s="15"/>
      <c r="I37" s="15">
        <f t="shared" si="0"/>
        <v>3171019500</v>
      </c>
      <c r="J37" s="15"/>
      <c r="K37" s="15">
        <v>11000000</v>
      </c>
      <c r="L37" s="15"/>
      <c r="M37" s="15">
        <v>84196035000</v>
      </c>
      <c r="N37" s="15"/>
      <c r="O37" s="15">
        <v>83586031640</v>
      </c>
      <c r="P37" s="15"/>
      <c r="Q37" s="15">
        <f t="shared" si="1"/>
        <v>610003360</v>
      </c>
    </row>
    <row r="38" spans="1:17">
      <c r="A38" s="1" t="s">
        <v>42</v>
      </c>
      <c r="C38" s="15">
        <v>7000000</v>
      </c>
      <c r="D38" s="15"/>
      <c r="E38" s="15">
        <v>77028934500</v>
      </c>
      <c r="F38" s="15"/>
      <c r="G38" s="15">
        <v>72923508000</v>
      </c>
      <c r="H38" s="15"/>
      <c r="I38" s="15">
        <f t="shared" si="0"/>
        <v>4105426500</v>
      </c>
      <c r="J38" s="15"/>
      <c r="K38" s="15">
        <v>7000000</v>
      </c>
      <c r="L38" s="15"/>
      <c r="M38" s="15">
        <v>77028934500</v>
      </c>
      <c r="N38" s="15"/>
      <c r="O38" s="15">
        <v>74408987520</v>
      </c>
      <c r="P38" s="15"/>
      <c r="Q38" s="15">
        <f t="shared" si="1"/>
        <v>2619946980</v>
      </c>
    </row>
    <row r="39" spans="1:17">
      <c r="A39" s="1" t="s">
        <v>33</v>
      </c>
      <c r="C39" s="15">
        <v>10288104</v>
      </c>
      <c r="D39" s="15"/>
      <c r="E39" s="15">
        <v>213332920835</v>
      </c>
      <c r="F39" s="15"/>
      <c r="G39" s="15">
        <v>180661078672</v>
      </c>
      <c r="H39" s="15"/>
      <c r="I39" s="15">
        <f t="shared" si="0"/>
        <v>32671842163</v>
      </c>
      <c r="J39" s="15"/>
      <c r="K39" s="15">
        <v>10288104</v>
      </c>
      <c r="L39" s="15"/>
      <c r="M39" s="15">
        <v>213332920835</v>
      </c>
      <c r="N39" s="15"/>
      <c r="O39" s="15">
        <v>213527442503</v>
      </c>
      <c r="P39" s="15"/>
      <c r="Q39" s="15">
        <f t="shared" si="1"/>
        <v>-194521668</v>
      </c>
    </row>
    <row r="40" spans="1:17">
      <c r="A40" s="1" t="s">
        <v>26</v>
      </c>
      <c r="C40" s="15">
        <v>1938106</v>
      </c>
      <c r="D40" s="15"/>
      <c r="E40" s="15">
        <v>59145830067</v>
      </c>
      <c r="F40" s="15"/>
      <c r="G40" s="15">
        <v>67217568834</v>
      </c>
      <c r="H40" s="15"/>
      <c r="I40" s="15">
        <f t="shared" si="0"/>
        <v>-8071738767</v>
      </c>
      <c r="J40" s="15"/>
      <c r="K40" s="15">
        <v>1938106</v>
      </c>
      <c r="L40" s="15"/>
      <c r="M40" s="15">
        <v>59145830067</v>
      </c>
      <c r="N40" s="15"/>
      <c r="O40" s="15">
        <v>65862137857</v>
      </c>
      <c r="P40" s="15"/>
      <c r="Q40" s="15">
        <f t="shared" si="1"/>
        <v>-6716307790</v>
      </c>
    </row>
    <row r="41" spans="1:17">
      <c r="A41" s="1" t="s">
        <v>30</v>
      </c>
      <c r="C41" s="15">
        <v>16955948</v>
      </c>
      <c r="D41" s="15"/>
      <c r="E41" s="15">
        <v>126918602623</v>
      </c>
      <c r="F41" s="15"/>
      <c r="G41" s="15">
        <v>146956906408</v>
      </c>
      <c r="H41" s="15"/>
      <c r="I41" s="15">
        <f t="shared" si="0"/>
        <v>-20038303785</v>
      </c>
      <c r="J41" s="15"/>
      <c r="K41" s="15">
        <v>16955948</v>
      </c>
      <c r="L41" s="15"/>
      <c r="M41" s="15">
        <v>126918602623</v>
      </c>
      <c r="N41" s="15"/>
      <c r="O41" s="15">
        <v>143525450236</v>
      </c>
      <c r="P41" s="15"/>
      <c r="Q41" s="15">
        <f t="shared" si="1"/>
        <v>-16606847613</v>
      </c>
    </row>
    <row r="42" spans="1:17">
      <c r="A42" s="1" t="s">
        <v>40</v>
      </c>
      <c r="C42" s="15">
        <v>3092203</v>
      </c>
      <c r="D42" s="15"/>
      <c r="E42" s="15">
        <v>131405137764</v>
      </c>
      <c r="F42" s="15"/>
      <c r="G42" s="15">
        <v>134940012815</v>
      </c>
      <c r="H42" s="15"/>
      <c r="I42" s="15">
        <f t="shared" si="0"/>
        <v>-3534875051</v>
      </c>
      <c r="J42" s="15"/>
      <c r="K42" s="15">
        <v>3092203</v>
      </c>
      <c r="L42" s="15"/>
      <c r="M42" s="15">
        <v>131405137764</v>
      </c>
      <c r="N42" s="15"/>
      <c r="O42" s="15">
        <v>148967149578</v>
      </c>
      <c r="P42" s="15"/>
      <c r="Q42" s="15">
        <f t="shared" si="1"/>
        <v>-17562011814</v>
      </c>
    </row>
    <row r="43" spans="1:17">
      <c r="A43" s="1" t="s">
        <v>17</v>
      </c>
      <c r="C43" s="15">
        <v>5893611</v>
      </c>
      <c r="D43" s="15"/>
      <c r="E43" s="15">
        <v>83777179408</v>
      </c>
      <c r="F43" s="15"/>
      <c r="G43" s="15">
        <v>78914587875</v>
      </c>
      <c r="H43" s="15"/>
      <c r="I43" s="15">
        <f t="shared" si="0"/>
        <v>4862591533</v>
      </c>
      <c r="J43" s="15"/>
      <c r="K43" s="15">
        <v>5893611</v>
      </c>
      <c r="L43" s="15"/>
      <c r="M43" s="15">
        <v>83777179408</v>
      </c>
      <c r="N43" s="15"/>
      <c r="O43" s="15">
        <v>79595955195</v>
      </c>
      <c r="P43" s="15"/>
      <c r="Q43" s="15">
        <f t="shared" si="1"/>
        <v>4181224213</v>
      </c>
    </row>
    <row r="44" spans="1:17">
      <c r="A44" s="1" t="s">
        <v>43</v>
      </c>
      <c r="C44" s="15">
        <v>10330000</v>
      </c>
      <c r="D44" s="15"/>
      <c r="E44" s="15">
        <v>303989754546</v>
      </c>
      <c r="F44" s="15"/>
      <c r="G44" s="15">
        <v>298444744836</v>
      </c>
      <c r="H44" s="15"/>
      <c r="I44" s="15">
        <f t="shared" si="0"/>
        <v>5545009710</v>
      </c>
      <c r="J44" s="15"/>
      <c r="K44" s="15">
        <v>10330000</v>
      </c>
      <c r="L44" s="15"/>
      <c r="M44" s="15">
        <v>303989754546</v>
      </c>
      <c r="N44" s="15"/>
      <c r="O44" s="15">
        <v>299699668992</v>
      </c>
      <c r="P44" s="15"/>
      <c r="Q44" s="15">
        <f t="shared" si="1"/>
        <v>4290085554</v>
      </c>
    </row>
    <row r="45" spans="1:17">
      <c r="A45" s="1" t="s">
        <v>92</v>
      </c>
      <c r="C45" s="15">
        <v>48522</v>
      </c>
      <c r="D45" s="15"/>
      <c r="E45" s="15">
        <v>45248266664</v>
      </c>
      <c r="F45" s="15"/>
      <c r="G45" s="15">
        <v>44194074711</v>
      </c>
      <c r="H45" s="15"/>
      <c r="I45" s="15">
        <f t="shared" si="0"/>
        <v>1054191953</v>
      </c>
      <c r="J45" s="15"/>
      <c r="K45" s="15">
        <v>48522</v>
      </c>
      <c r="L45" s="15"/>
      <c r="M45" s="15">
        <v>45248266664</v>
      </c>
      <c r="N45" s="15"/>
      <c r="O45" s="15">
        <v>40767101884</v>
      </c>
      <c r="P45" s="15"/>
      <c r="Q45" s="15">
        <f t="shared" si="1"/>
        <v>4481164780</v>
      </c>
    </row>
    <row r="46" spans="1:17">
      <c r="A46" s="1" t="s">
        <v>102</v>
      </c>
      <c r="C46" s="15">
        <v>260976</v>
      </c>
      <c r="D46" s="15"/>
      <c r="E46" s="15">
        <v>163461392211</v>
      </c>
      <c r="F46" s="15"/>
      <c r="G46" s="15">
        <v>161909696460</v>
      </c>
      <c r="H46" s="15"/>
      <c r="I46" s="15">
        <f t="shared" si="0"/>
        <v>1551695751</v>
      </c>
      <c r="J46" s="15"/>
      <c r="K46" s="15">
        <v>260976</v>
      </c>
      <c r="L46" s="15"/>
      <c r="M46" s="15">
        <v>163461392211</v>
      </c>
      <c r="N46" s="15"/>
      <c r="O46" s="15">
        <v>161909696460</v>
      </c>
      <c r="P46" s="15"/>
      <c r="Q46" s="15">
        <f t="shared" si="1"/>
        <v>1551695751</v>
      </c>
    </row>
    <row r="47" spans="1:17">
      <c r="A47" s="1" t="s">
        <v>89</v>
      </c>
      <c r="C47" s="15">
        <v>165636</v>
      </c>
      <c r="D47" s="15"/>
      <c r="E47" s="15">
        <v>159114224118</v>
      </c>
      <c r="F47" s="15"/>
      <c r="G47" s="15">
        <v>156136939178</v>
      </c>
      <c r="H47" s="15"/>
      <c r="I47" s="15">
        <f t="shared" si="0"/>
        <v>2977284940</v>
      </c>
      <c r="J47" s="15"/>
      <c r="K47" s="15">
        <v>165636</v>
      </c>
      <c r="L47" s="15"/>
      <c r="M47" s="15">
        <v>159114224118</v>
      </c>
      <c r="N47" s="15"/>
      <c r="O47" s="15">
        <v>145119275270</v>
      </c>
      <c r="P47" s="15"/>
      <c r="Q47" s="15">
        <f t="shared" si="1"/>
        <v>13994948848</v>
      </c>
    </row>
    <row r="48" spans="1:17">
      <c r="A48" s="1" t="s">
        <v>71</v>
      </c>
      <c r="C48" s="15">
        <v>56400</v>
      </c>
      <c r="D48" s="15"/>
      <c r="E48" s="15">
        <v>55072512297</v>
      </c>
      <c r="F48" s="15"/>
      <c r="G48" s="15">
        <v>54021406845</v>
      </c>
      <c r="H48" s="15"/>
      <c r="I48" s="15">
        <f t="shared" si="0"/>
        <v>1051105452</v>
      </c>
      <c r="J48" s="15"/>
      <c r="K48" s="15">
        <v>56400</v>
      </c>
      <c r="L48" s="15"/>
      <c r="M48" s="15">
        <v>55072512297</v>
      </c>
      <c r="N48" s="15"/>
      <c r="O48" s="15">
        <v>50496738873</v>
      </c>
      <c r="P48" s="15"/>
      <c r="Q48" s="15">
        <f t="shared" si="1"/>
        <v>4575773424</v>
      </c>
    </row>
    <row r="49" spans="1:17">
      <c r="A49" s="1" t="s">
        <v>105</v>
      </c>
      <c r="C49" s="15">
        <v>100000</v>
      </c>
      <c r="D49" s="15"/>
      <c r="E49" s="15">
        <v>59129280875</v>
      </c>
      <c r="F49" s="15"/>
      <c r="G49" s="15">
        <v>58585616718</v>
      </c>
      <c r="H49" s="15"/>
      <c r="I49" s="15">
        <f t="shared" si="0"/>
        <v>543664157</v>
      </c>
      <c r="J49" s="15"/>
      <c r="K49" s="15">
        <v>100000</v>
      </c>
      <c r="L49" s="15"/>
      <c r="M49" s="15">
        <v>59129280875</v>
      </c>
      <c r="N49" s="15"/>
      <c r="O49" s="15">
        <v>58585616718</v>
      </c>
      <c r="P49" s="15"/>
      <c r="Q49" s="15">
        <f t="shared" si="1"/>
        <v>543664157</v>
      </c>
    </row>
    <row r="50" spans="1:17">
      <c r="A50" s="1" t="s">
        <v>82</v>
      </c>
      <c r="C50" s="15">
        <v>200830</v>
      </c>
      <c r="D50" s="15"/>
      <c r="E50" s="15">
        <v>196825315654</v>
      </c>
      <c r="F50" s="15"/>
      <c r="G50" s="15">
        <v>195452152222</v>
      </c>
      <c r="H50" s="15"/>
      <c r="I50" s="15">
        <f t="shared" si="0"/>
        <v>1373163432</v>
      </c>
      <c r="J50" s="15"/>
      <c r="K50" s="15">
        <v>200830</v>
      </c>
      <c r="L50" s="15"/>
      <c r="M50" s="15">
        <v>196825315654</v>
      </c>
      <c r="N50" s="15"/>
      <c r="O50" s="15">
        <v>186398805399</v>
      </c>
      <c r="P50" s="15"/>
      <c r="Q50" s="15">
        <f t="shared" si="1"/>
        <v>10426510255</v>
      </c>
    </row>
    <row r="51" spans="1:17">
      <c r="A51" s="1" t="s">
        <v>86</v>
      </c>
      <c r="C51" s="15">
        <v>121485</v>
      </c>
      <c r="D51" s="15"/>
      <c r="E51" s="15">
        <v>119047082154</v>
      </c>
      <c r="F51" s="15"/>
      <c r="G51" s="15">
        <v>118652474156</v>
      </c>
      <c r="H51" s="15"/>
      <c r="I51" s="15">
        <f t="shared" si="0"/>
        <v>394607998</v>
      </c>
      <c r="J51" s="15"/>
      <c r="K51" s="15">
        <v>121485</v>
      </c>
      <c r="L51" s="15"/>
      <c r="M51" s="15">
        <v>119047082154</v>
      </c>
      <c r="N51" s="15"/>
      <c r="O51" s="15">
        <v>116938475993</v>
      </c>
      <c r="P51" s="15"/>
      <c r="Q51" s="15">
        <f t="shared" si="1"/>
        <v>2108606161</v>
      </c>
    </row>
    <row r="52" spans="1:17">
      <c r="A52" s="1" t="s">
        <v>108</v>
      </c>
      <c r="C52" s="15">
        <v>100000</v>
      </c>
      <c r="D52" s="15"/>
      <c r="E52" s="15">
        <v>77077027256</v>
      </c>
      <c r="F52" s="15"/>
      <c r="G52" s="15">
        <v>76705900425</v>
      </c>
      <c r="H52" s="15"/>
      <c r="I52" s="15">
        <f t="shared" si="0"/>
        <v>371126831</v>
      </c>
      <c r="J52" s="15"/>
      <c r="K52" s="15">
        <v>100000</v>
      </c>
      <c r="L52" s="15"/>
      <c r="M52" s="15">
        <v>77077027256</v>
      </c>
      <c r="N52" s="15"/>
      <c r="O52" s="15">
        <v>76705900425</v>
      </c>
      <c r="P52" s="15"/>
      <c r="Q52" s="15">
        <f t="shared" si="1"/>
        <v>371126831</v>
      </c>
    </row>
    <row r="53" spans="1:17">
      <c r="A53" s="1" t="s">
        <v>101</v>
      </c>
      <c r="C53" s="15">
        <v>142000</v>
      </c>
      <c r="D53" s="15"/>
      <c r="E53" s="15">
        <v>139167431330</v>
      </c>
      <c r="F53" s="15"/>
      <c r="G53" s="15">
        <v>138476874378</v>
      </c>
      <c r="H53" s="15"/>
      <c r="I53" s="15">
        <f t="shared" si="0"/>
        <v>690556952</v>
      </c>
      <c r="J53" s="15"/>
      <c r="K53" s="15">
        <v>142000</v>
      </c>
      <c r="L53" s="15"/>
      <c r="M53" s="15">
        <v>139167431330</v>
      </c>
      <c r="N53" s="15"/>
      <c r="O53" s="15">
        <v>138476874378</v>
      </c>
      <c r="P53" s="15"/>
      <c r="Q53" s="15">
        <f t="shared" si="1"/>
        <v>690556952</v>
      </c>
    </row>
    <row r="54" spans="1:17">
      <c r="A54" s="1" t="s">
        <v>74</v>
      </c>
      <c r="C54" s="15">
        <v>156700</v>
      </c>
      <c r="D54" s="15"/>
      <c r="E54" s="15">
        <v>156043345016</v>
      </c>
      <c r="F54" s="15"/>
      <c r="G54" s="15">
        <v>153201322226</v>
      </c>
      <c r="H54" s="15"/>
      <c r="I54" s="15">
        <f t="shared" si="0"/>
        <v>2842022790</v>
      </c>
      <c r="J54" s="15"/>
      <c r="K54" s="15">
        <v>156700</v>
      </c>
      <c r="L54" s="15"/>
      <c r="M54" s="15">
        <v>156043345016</v>
      </c>
      <c r="N54" s="15"/>
      <c r="O54" s="15">
        <v>142710918455</v>
      </c>
      <c r="P54" s="15"/>
      <c r="Q54" s="15">
        <f t="shared" si="1"/>
        <v>13332426561</v>
      </c>
    </row>
    <row r="55" spans="1:17">
      <c r="A55" s="1" t="s">
        <v>110</v>
      </c>
      <c r="C55" s="15">
        <v>178750</v>
      </c>
      <c r="D55" s="15"/>
      <c r="E55" s="15">
        <v>174349743380</v>
      </c>
      <c r="F55" s="15"/>
      <c r="G55" s="15">
        <v>174399848166</v>
      </c>
      <c r="H55" s="15"/>
      <c r="I55" s="15">
        <f t="shared" si="0"/>
        <v>-50104786</v>
      </c>
      <c r="J55" s="15"/>
      <c r="K55" s="15">
        <v>178750</v>
      </c>
      <c r="L55" s="15"/>
      <c r="M55" s="15">
        <v>174349743380</v>
      </c>
      <c r="N55" s="15"/>
      <c r="O55" s="15">
        <v>174399848166</v>
      </c>
      <c r="P55" s="15"/>
      <c r="Q55" s="15">
        <f t="shared" si="1"/>
        <v>-50104786</v>
      </c>
    </row>
    <row r="56" spans="1:17">
      <c r="A56" s="1" t="s">
        <v>95</v>
      </c>
      <c r="C56" s="15">
        <v>3164</v>
      </c>
      <c r="D56" s="15"/>
      <c r="E56" s="15">
        <v>3072636183</v>
      </c>
      <c r="F56" s="15"/>
      <c r="G56" s="15">
        <v>3062608121</v>
      </c>
      <c r="H56" s="15"/>
      <c r="I56" s="15">
        <f t="shared" si="0"/>
        <v>10028062</v>
      </c>
      <c r="J56" s="15"/>
      <c r="K56" s="15">
        <v>3164</v>
      </c>
      <c r="L56" s="15"/>
      <c r="M56" s="15">
        <v>3072636183</v>
      </c>
      <c r="N56" s="15"/>
      <c r="O56" s="15">
        <v>2970928394</v>
      </c>
      <c r="P56" s="15"/>
      <c r="Q56" s="15">
        <f t="shared" si="1"/>
        <v>101707789</v>
      </c>
    </row>
    <row r="57" spans="1:17">
      <c r="A57" s="1" t="s">
        <v>67</v>
      </c>
      <c r="C57" s="15">
        <v>168294</v>
      </c>
      <c r="D57" s="15"/>
      <c r="E57" s="15">
        <v>164208346441</v>
      </c>
      <c r="F57" s="15"/>
      <c r="G57" s="15">
        <v>160960860955</v>
      </c>
      <c r="H57" s="15"/>
      <c r="I57" s="15">
        <f t="shared" si="0"/>
        <v>3247485486</v>
      </c>
      <c r="J57" s="15"/>
      <c r="K57" s="15">
        <v>168294</v>
      </c>
      <c r="L57" s="15"/>
      <c r="M57" s="15">
        <v>164208346441</v>
      </c>
      <c r="N57" s="15"/>
      <c r="O57" s="15">
        <v>150017629713</v>
      </c>
      <c r="P57" s="15"/>
      <c r="Q57" s="15">
        <f t="shared" si="1"/>
        <v>14190716728</v>
      </c>
    </row>
    <row r="58" spans="1:17" ht="24.75" thickBot="1">
      <c r="C58" s="15"/>
      <c r="D58" s="15"/>
      <c r="E58" s="16">
        <f>SUM(E8:E57)</f>
        <v>5298453223632</v>
      </c>
      <c r="F58" s="15"/>
      <c r="G58" s="16">
        <f>SUM(G8:G57)</f>
        <v>5072914743824</v>
      </c>
      <c r="H58" s="15"/>
      <c r="I58" s="16">
        <f>SUM(I8:I57)</f>
        <v>225538479808</v>
      </c>
      <c r="J58" s="15"/>
      <c r="K58" s="15"/>
      <c r="L58" s="15"/>
      <c r="M58" s="16">
        <f>SUM(M8:M57)</f>
        <v>5298453223632</v>
      </c>
      <c r="N58" s="15"/>
      <c r="O58" s="16">
        <f>SUM(O8:O57)</f>
        <v>5393581604622</v>
      </c>
      <c r="P58" s="15"/>
      <c r="Q58" s="16">
        <f>SUM(Q8:Q57)</f>
        <v>-95128380990</v>
      </c>
    </row>
    <row r="59" spans="1:17" ht="24.75" thickTop="1">
      <c r="I59" s="17"/>
      <c r="J59" s="17"/>
      <c r="K59" s="17"/>
      <c r="L59" s="17"/>
      <c r="M59" s="17"/>
      <c r="N59" s="17"/>
      <c r="O59" s="17"/>
      <c r="P59" s="17"/>
      <c r="Q59" s="17"/>
    </row>
    <row r="60" spans="1:17">
      <c r="G60" s="3"/>
    </row>
    <row r="61" spans="1:17">
      <c r="G61" s="3"/>
    </row>
    <row r="62" spans="1:17">
      <c r="G62" s="3"/>
    </row>
    <row r="63" spans="1:17">
      <c r="G63" s="3"/>
      <c r="I63" s="17"/>
      <c r="J63" s="17"/>
      <c r="K63" s="17"/>
      <c r="L63" s="17"/>
      <c r="M63" s="17"/>
      <c r="N63" s="17"/>
      <c r="O63" s="17"/>
      <c r="P63" s="17"/>
      <c r="Q63" s="1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65"/>
  <sheetViews>
    <sheetView rightToLeft="1" topLeftCell="A52" workbookViewId="0">
      <selection activeCell="G66" sqref="G66"/>
    </sheetView>
  </sheetViews>
  <sheetFormatPr defaultRowHeight="24"/>
  <cols>
    <col min="1" max="1" width="32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8" style="1" bestFit="1" customWidth="1"/>
    <col min="6" max="6" width="1" style="1" customWidth="1"/>
    <col min="7" max="7" width="18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130</v>
      </c>
      <c r="D6" s="20" t="s">
        <v>130</v>
      </c>
      <c r="E6" s="20" t="s">
        <v>130</v>
      </c>
      <c r="F6" s="20" t="s">
        <v>130</v>
      </c>
      <c r="G6" s="20" t="s">
        <v>130</v>
      </c>
      <c r="H6" s="20" t="s">
        <v>130</v>
      </c>
      <c r="I6" s="20" t="s">
        <v>130</v>
      </c>
      <c r="K6" s="20" t="s">
        <v>131</v>
      </c>
      <c r="L6" s="20" t="s">
        <v>131</v>
      </c>
      <c r="M6" s="20" t="s">
        <v>131</v>
      </c>
      <c r="N6" s="20" t="s">
        <v>131</v>
      </c>
      <c r="O6" s="20" t="s">
        <v>131</v>
      </c>
      <c r="P6" s="20" t="s">
        <v>131</v>
      </c>
      <c r="Q6" s="20" t="s">
        <v>131</v>
      </c>
    </row>
    <row r="7" spans="1:17" ht="24.75">
      <c r="A7" s="20" t="s">
        <v>3</v>
      </c>
      <c r="C7" s="20" t="s">
        <v>7</v>
      </c>
      <c r="E7" s="20" t="s">
        <v>166</v>
      </c>
      <c r="G7" s="20" t="s">
        <v>167</v>
      </c>
      <c r="I7" s="20" t="s">
        <v>169</v>
      </c>
      <c r="K7" s="20" t="s">
        <v>7</v>
      </c>
      <c r="M7" s="20" t="s">
        <v>166</v>
      </c>
      <c r="O7" s="20" t="s">
        <v>167</v>
      </c>
      <c r="Q7" s="20" t="s">
        <v>169</v>
      </c>
    </row>
    <row r="8" spans="1:17">
      <c r="A8" s="1" t="s">
        <v>19</v>
      </c>
      <c r="C8" s="15">
        <v>86975</v>
      </c>
      <c r="D8" s="15"/>
      <c r="E8" s="15">
        <v>14968331754</v>
      </c>
      <c r="F8" s="15"/>
      <c r="G8" s="15">
        <v>14147157928</v>
      </c>
      <c r="H8" s="15"/>
      <c r="I8" s="15">
        <v>821173826</v>
      </c>
      <c r="J8" s="15"/>
      <c r="K8" s="15">
        <v>486975</v>
      </c>
      <c r="L8" s="15"/>
      <c r="M8" s="15">
        <v>73415367001</v>
      </c>
      <c r="N8" s="15"/>
      <c r="O8" s="15">
        <v>79210258496</v>
      </c>
      <c r="P8" s="15"/>
      <c r="Q8" s="15">
        <v>-5794891495</v>
      </c>
    </row>
    <row r="9" spans="1:17">
      <c r="A9" s="1" t="s">
        <v>18</v>
      </c>
      <c r="C9" s="15">
        <v>2000000</v>
      </c>
      <c r="D9" s="15"/>
      <c r="E9" s="15">
        <v>17137488334</v>
      </c>
      <c r="F9" s="15"/>
      <c r="G9" s="15">
        <v>17735060614</v>
      </c>
      <c r="H9" s="15"/>
      <c r="I9" s="15">
        <v>-597572280</v>
      </c>
      <c r="J9" s="15"/>
      <c r="K9" s="15">
        <v>2000000</v>
      </c>
      <c r="L9" s="15"/>
      <c r="M9" s="15">
        <v>17137488334</v>
      </c>
      <c r="N9" s="15"/>
      <c r="O9" s="15">
        <v>17735060614</v>
      </c>
      <c r="P9" s="15"/>
      <c r="Q9" s="15">
        <v>-597572280</v>
      </c>
    </row>
    <row r="10" spans="1:17">
      <c r="A10" s="1" t="s">
        <v>33</v>
      </c>
      <c r="C10" s="15">
        <v>1000000</v>
      </c>
      <c r="D10" s="15"/>
      <c r="E10" s="15">
        <v>19764202209</v>
      </c>
      <c r="F10" s="15"/>
      <c r="G10" s="15">
        <v>20754790400</v>
      </c>
      <c r="H10" s="15"/>
      <c r="I10" s="15">
        <v>-990588191</v>
      </c>
      <c r="J10" s="15"/>
      <c r="K10" s="15">
        <v>1000000</v>
      </c>
      <c r="L10" s="15"/>
      <c r="M10" s="15">
        <v>19764202209</v>
      </c>
      <c r="N10" s="15"/>
      <c r="O10" s="15">
        <v>20754790400</v>
      </c>
      <c r="P10" s="15"/>
      <c r="Q10" s="15">
        <v>-990588191</v>
      </c>
    </row>
    <row r="11" spans="1:17">
      <c r="A11" s="1" t="s">
        <v>30</v>
      </c>
      <c r="C11" s="15">
        <v>4000000</v>
      </c>
      <c r="D11" s="15"/>
      <c r="E11" s="15">
        <v>29300087678</v>
      </c>
      <c r="F11" s="15"/>
      <c r="G11" s="15">
        <v>33858431341</v>
      </c>
      <c r="H11" s="15"/>
      <c r="I11" s="15">
        <v>-4558343663</v>
      </c>
      <c r="J11" s="15"/>
      <c r="K11" s="15">
        <v>4000000</v>
      </c>
      <c r="L11" s="15"/>
      <c r="M11" s="15">
        <v>29300087678</v>
      </c>
      <c r="N11" s="15"/>
      <c r="O11" s="15">
        <v>33858431341</v>
      </c>
      <c r="P11" s="15"/>
      <c r="Q11" s="15">
        <v>-4558343663</v>
      </c>
    </row>
    <row r="12" spans="1:17">
      <c r="A12" s="1" t="s">
        <v>21</v>
      </c>
      <c r="C12" s="15">
        <v>4112754</v>
      </c>
      <c r="D12" s="15"/>
      <c r="E12" s="15">
        <v>6637984956</v>
      </c>
      <c r="F12" s="15"/>
      <c r="G12" s="15">
        <v>6637984956</v>
      </c>
      <c r="H12" s="15"/>
      <c r="I12" s="15">
        <v>0</v>
      </c>
      <c r="J12" s="15"/>
      <c r="K12" s="15">
        <v>4112754</v>
      </c>
      <c r="L12" s="15"/>
      <c r="M12" s="15">
        <v>6637984956</v>
      </c>
      <c r="N12" s="15"/>
      <c r="O12" s="15">
        <v>6637984956</v>
      </c>
      <c r="P12" s="15"/>
      <c r="Q12" s="15">
        <v>0</v>
      </c>
    </row>
    <row r="13" spans="1:17">
      <c r="A13" s="1" t="s">
        <v>47</v>
      </c>
      <c r="C13" s="15">
        <v>2217752</v>
      </c>
      <c r="D13" s="15"/>
      <c r="E13" s="15">
        <v>83078778799</v>
      </c>
      <c r="F13" s="15"/>
      <c r="G13" s="15">
        <v>74741565516</v>
      </c>
      <c r="H13" s="15"/>
      <c r="I13" s="15">
        <v>8337213283</v>
      </c>
      <c r="J13" s="15"/>
      <c r="K13" s="15">
        <v>2217752</v>
      </c>
      <c r="L13" s="15"/>
      <c r="M13" s="15">
        <v>83078778799</v>
      </c>
      <c r="N13" s="15"/>
      <c r="O13" s="15">
        <v>74741565516</v>
      </c>
      <c r="P13" s="15"/>
      <c r="Q13" s="15">
        <v>8337213283</v>
      </c>
    </row>
    <row r="14" spans="1:17">
      <c r="A14" s="1" t="s">
        <v>50</v>
      </c>
      <c r="C14" s="15">
        <v>3000000</v>
      </c>
      <c r="D14" s="15"/>
      <c r="E14" s="15">
        <v>16559000305</v>
      </c>
      <c r="F14" s="15"/>
      <c r="G14" s="15">
        <v>17222242881</v>
      </c>
      <c r="H14" s="15"/>
      <c r="I14" s="15">
        <v>-663242576</v>
      </c>
      <c r="J14" s="15"/>
      <c r="K14" s="15">
        <v>3000000</v>
      </c>
      <c r="L14" s="15"/>
      <c r="M14" s="15">
        <v>16559000305</v>
      </c>
      <c r="N14" s="15"/>
      <c r="O14" s="15">
        <v>17222242881</v>
      </c>
      <c r="P14" s="15"/>
      <c r="Q14" s="15">
        <v>-663242576</v>
      </c>
    </row>
    <row r="15" spans="1:17">
      <c r="A15" s="1" t="s">
        <v>170</v>
      </c>
      <c r="C15" s="15">
        <v>0</v>
      </c>
      <c r="D15" s="15"/>
      <c r="E15" s="15">
        <v>0</v>
      </c>
      <c r="F15" s="15"/>
      <c r="G15" s="15">
        <v>0</v>
      </c>
      <c r="H15" s="15"/>
      <c r="I15" s="15">
        <v>0</v>
      </c>
      <c r="J15" s="15"/>
      <c r="K15" s="15">
        <v>4965</v>
      </c>
      <c r="L15" s="15"/>
      <c r="M15" s="15">
        <v>1857406508</v>
      </c>
      <c r="N15" s="15"/>
      <c r="O15" s="15">
        <v>1897031172</v>
      </c>
      <c r="P15" s="15"/>
      <c r="Q15" s="15">
        <v>-39624664</v>
      </c>
    </row>
    <row r="16" spans="1:17">
      <c r="A16" s="1" t="s">
        <v>22</v>
      </c>
      <c r="C16" s="15">
        <v>0</v>
      </c>
      <c r="D16" s="15"/>
      <c r="E16" s="15">
        <v>0</v>
      </c>
      <c r="F16" s="15"/>
      <c r="G16" s="15">
        <v>0</v>
      </c>
      <c r="H16" s="15"/>
      <c r="I16" s="15">
        <v>0</v>
      </c>
      <c r="J16" s="15"/>
      <c r="K16" s="15">
        <v>2546341</v>
      </c>
      <c r="L16" s="15"/>
      <c r="M16" s="15">
        <v>69368307261</v>
      </c>
      <c r="N16" s="15"/>
      <c r="O16" s="15">
        <v>73235823101</v>
      </c>
      <c r="P16" s="15"/>
      <c r="Q16" s="15">
        <v>-3867515840</v>
      </c>
    </row>
    <row r="17" spans="1:17">
      <c r="A17" s="1" t="s">
        <v>171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v>0</v>
      </c>
      <c r="J17" s="15"/>
      <c r="K17" s="15">
        <v>1429000</v>
      </c>
      <c r="L17" s="15"/>
      <c r="M17" s="15">
        <v>35299361955</v>
      </c>
      <c r="N17" s="15"/>
      <c r="O17" s="15">
        <v>23930308000</v>
      </c>
      <c r="P17" s="15"/>
      <c r="Q17" s="15">
        <v>11369053955</v>
      </c>
    </row>
    <row r="18" spans="1:17">
      <c r="A18" s="1" t="s">
        <v>40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v>0</v>
      </c>
      <c r="J18" s="15"/>
      <c r="K18" s="15">
        <v>14375</v>
      </c>
      <c r="L18" s="15"/>
      <c r="M18" s="15">
        <v>719188727</v>
      </c>
      <c r="N18" s="15"/>
      <c r="O18" s="15">
        <v>820600577</v>
      </c>
      <c r="P18" s="15"/>
      <c r="Q18" s="15">
        <v>-101411850</v>
      </c>
    </row>
    <row r="19" spans="1:17">
      <c r="A19" s="1" t="s">
        <v>32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v>0</v>
      </c>
      <c r="J19" s="15"/>
      <c r="K19" s="15">
        <v>2000000</v>
      </c>
      <c r="L19" s="15"/>
      <c r="M19" s="15">
        <v>15884158683</v>
      </c>
      <c r="N19" s="15"/>
      <c r="O19" s="15">
        <v>15776544927</v>
      </c>
      <c r="P19" s="15"/>
      <c r="Q19" s="15">
        <v>107613756</v>
      </c>
    </row>
    <row r="20" spans="1:17">
      <c r="A20" s="1" t="s">
        <v>28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v>0</v>
      </c>
      <c r="J20" s="15"/>
      <c r="K20" s="15">
        <v>730000</v>
      </c>
      <c r="L20" s="15"/>
      <c r="M20" s="15">
        <v>13631246461</v>
      </c>
      <c r="N20" s="15"/>
      <c r="O20" s="15">
        <v>12181964176</v>
      </c>
      <c r="P20" s="15"/>
      <c r="Q20" s="15">
        <v>1449282285</v>
      </c>
    </row>
    <row r="21" spans="1:17">
      <c r="A21" s="1" t="s">
        <v>172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v>0</v>
      </c>
      <c r="J21" s="15"/>
      <c r="K21" s="15">
        <v>3753557</v>
      </c>
      <c r="L21" s="15"/>
      <c r="M21" s="15">
        <v>68062777574</v>
      </c>
      <c r="N21" s="15"/>
      <c r="O21" s="15">
        <v>68062777574</v>
      </c>
      <c r="P21" s="15"/>
      <c r="Q21" s="15">
        <v>0</v>
      </c>
    </row>
    <row r="22" spans="1:17">
      <c r="A22" s="1" t="s">
        <v>37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v>0</v>
      </c>
      <c r="J22" s="15"/>
      <c r="K22" s="15">
        <v>200000</v>
      </c>
      <c r="L22" s="15"/>
      <c r="M22" s="15">
        <v>7372647354</v>
      </c>
      <c r="N22" s="15"/>
      <c r="O22" s="15">
        <v>7350005671</v>
      </c>
      <c r="P22" s="15"/>
      <c r="Q22" s="15">
        <v>22641683</v>
      </c>
    </row>
    <row r="23" spans="1:17">
      <c r="A23" s="1" t="s">
        <v>173</v>
      </c>
      <c r="C23" s="15">
        <v>0</v>
      </c>
      <c r="D23" s="15"/>
      <c r="E23" s="15">
        <v>0</v>
      </c>
      <c r="F23" s="15"/>
      <c r="G23" s="15">
        <v>0</v>
      </c>
      <c r="H23" s="15"/>
      <c r="I23" s="15">
        <v>0</v>
      </c>
      <c r="J23" s="15"/>
      <c r="K23" s="15">
        <v>2000000</v>
      </c>
      <c r="L23" s="15"/>
      <c r="M23" s="15">
        <v>17498379167</v>
      </c>
      <c r="N23" s="15"/>
      <c r="O23" s="15">
        <v>17634447000</v>
      </c>
      <c r="P23" s="15"/>
      <c r="Q23" s="15">
        <v>-136067833</v>
      </c>
    </row>
    <row r="24" spans="1:17">
      <c r="A24" s="1" t="s">
        <v>174</v>
      </c>
      <c r="C24" s="15">
        <v>0</v>
      </c>
      <c r="D24" s="15"/>
      <c r="E24" s="15">
        <v>0</v>
      </c>
      <c r="F24" s="15"/>
      <c r="G24" s="15">
        <v>0</v>
      </c>
      <c r="H24" s="15"/>
      <c r="I24" s="15">
        <v>0</v>
      </c>
      <c r="J24" s="15"/>
      <c r="K24" s="15">
        <v>140251</v>
      </c>
      <c r="L24" s="15"/>
      <c r="M24" s="15">
        <v>56463431792</v>
      </c>
      <c r="N24" s="15"/>
      <c r="O24" s="15">
        <v>53203149259</v>
      </c>
      <c r="P24" s="15"/>
      <c r="Q24" s="15">
        <v>3260282533</v>
      </c>
    </row>
    <row r="25" spans="1:17">
      <c r="A25" s="1" t="s">
        <v>15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v>0</v>
      </c>
      <c r="J25" s="15"/>
      <c r="K25" s="15">
        <v>1</v>
      </c>
      <c r="L25" s="15"/>
      <c r="M25" s="15">
        <v>1</v>
      </c>
      <c r="N25" s="15"/>
      <c r="O25" s="15">
        <v>3660</v>
      </c>
      <c r="P25" s="15"/>
      <c r="Q25" s="15">
        <v>-3659</v>
      </c>
    </row>
    <row r="26" spans="1:17">
      <c r="A26" s="1" t="s">
        <v>175</v>
      </c>
      <c r="C26" s="15">
        <v>0</v>
      </c>
      <c r="D26" s="15"/>
      <c r="E26" s="15">
        <v>0</v>
      </c>
      <c r="F26" s="15"/>
      <c r="G26" s="15">
        <v>0</v>
      </c>
      <c r="H26" s="15"/>
      <c r="I26" s="15">
        <v>0</v>
      </c>
      <c r="J26" s="15"/>
      <c r="K26" s="15">
        <v>12000000</v>
      </c>
      <c r="L26" s="15"/>
      <c r="M26" s="15">
        <v>32582971080</v>
      </c>
      <c r="N26" s="15"/>
      <c r="O26" s="15">
        <v>24141900960</v>
      </c>
      <c r="P26" s="15"/>
      <c r="Q26" s="15">
        <v>8441070120</v>
      </c>
    </row>
    <row r="27" spans="1:17">
      <c r="A27" s="1" t="s">
        <v>34</v>
      </c>
      <c r="C27" s="15">
        <v>0</v>
      </c>
      <c r="D27" s="15"/>
      <c r="E27" s="15">
        <v>0</v>
      </c>
      <c r="F27" s="15"/>
      <c r="G27" s="15">
        <v>0</v>
      </c>
      <c r="H27" s="15"/>
      <c r="I27" s="15">
        <v>0</v>
      </c>
      <c r="J27" s="15"/>
      <c r="K27" s="15">
        <v>901368</v>
      </c>
      <c r="L27" s="15"/>
      <c r="M27" s="15">
        <v>20303426746</v>
      </c>
      <c r="N27" s="15"/>
      <c r="O27" s="15">
        <v>20019466241</v>
      </c>
      <c r="P27" s="15"/>
      <c r="Q27" s="15">
        <v>283960505</v>
      </c>
    </row>
    <row r="28" spans="1:17">
      <c r="A28" s="1" t="s">
        <v>176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v>0</v>
      </c>
      <c r="J28" s="15"/>
      <c r="K28" s="15">
        <v>625000</v>
      </c>
      <c r="L28" s="15"/>
      <c r="M28" s="15">
        <v>13916700139</v>
      </c>
      <c r="N28" s="15"/>
      <c r="O28" s="15">
        <v>8101099124</v>
      </c>
      <c r="P28" s="15"/>
      <c r="Q28" s="15">
        <v>5815601015</v>
      </c>
    </row>
    <row r="29" spans="1:17">
      <c r="A29" s="1" t="s">
        <v>17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v>0</v>
      </c>
      <c r="J29" s="15"/>
      <c r="K29" s="15">
        <v>1381172</v>
      </c>
      <c r="L29" s="15"/>
      <c r="M29" s="15">
        <v>38995237942</v>
      </c>
      <c r="N29" s="15"/>
      <c r="O29" s="15">
        <v>39299620298</v>
      </c>
      <c r="P29" s="15"/>
      <c r="Q29" s="15">
        <v>-304382356</v>
      </c>
    </row>
    <row r="30" spans="1:17">
      <c r="A30" s="1" t="s">
        <v>164</v>
      </c>
      <c r="C30" s="15">
        <v>0</v>
      </c>
      <c r="D30" s="15"/>
      <c r="E30" s="15">
        <v>0</v>
      </c>
      <c r="F30" s="15"/>
      <c r="G30" s="15">
        <v>0</v>
      </c>
      <c r="H30" s="15"/>
      <c r="I30" s="15">
        <v>0</v>
      </c>
      <c r="J30" s="15"/>
      <c r="K30" s="15">
        <v>350000</v>
      </c>
      <c r="L30" s="15"/>
      <c r="M30" s="15">
        <v>42175167707</v>
      </c>
      <c r="N30" s="15"/>
      <c r="O30" s="15">
        <v>35799373568</v>
      </c>
      <c r="P30" s="15"/>
      <c r="Q30" s="15">
        <v>6375794139</v>
      </c>
    </row>
    <row r="31" spans="1:17">
      <c r="A31" s="1" t="s">
        <v>27</v>
      </c>
      <c r="C31" s="15">
        <v>0</v>
      </c>
      <c r="D31" s="15"/>
      <c r="E31" s="15">
        <v>0</v>
      </c>
      <c r="F31" s="15"/>
      <c r="G31" s="15">
        <v>0</v>
      </c>
      <c r="H31" s="15"/>
      <c r="I31" s="15">
        <v>0</v>
      </c>
      <c r="J31" s="15"/>
      <c r="K31" s="15">
        <v>402000</v>
      </c>
      <c r="L31" s="15"/>
      <c r="M31" s="15">
        <v>1104936313</v>
      </c>
      <c r="N31" s="15"/>
      <c r="O31" s="15">
        <v>1142022538</v>
      </c>
      <c r="P31" s="15"/>
      <c r="Q31" s="15">
        <v>-37086225</v>
      </c>
    </row>
    <row r="32" spans="1:17">
      <c r="A32" s="1" t="s">
        <v>23</v>
      </c>
      <c r="C32" s="15">
        <v>0</v>
      </c>
      <c r="D32" s="15"/>
      <c r="E32" s="15">
        <v>0</v>
      </c>
      <c r="F32" s="15"/>
      <c r="G32" s="15">
        <v>0</v>
      </c>
      <c r="H32" s="15"/>
      <c r="I32" s="15">
        <v>0</v>
      </c>
      <c r="J32" s="15"/>
      <c r="K32" s="15">
        <v>670256</v>
      </c>
      <c r="L32" s="15"/>
      <c r="M32" s="15">
        <v>16521810400</v>
      </c>
      <c r="N32" s="15"/>
      <c r="O32" s="15">
        <v>15790551050</v>
      </c>
      <c r="P32" s="15"/>
      <c r="Q32" s="15">
        <v>731259350</v>
      </c>
    </row>
    <row r="33" spans="1:17">
      <c r="A33" s="1" t="s">
        <v>177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v>0</v>
      </c>
      <c r="J33" s="15"/>
      <c r="K33" s="15">
        <v>3091325</v>
      </c>
      <c r="L33" s="15"/>
      <c r="M33" s="15">
        <v>14275738850</v>
      </c>
      <c r="N33" s="15"/>
      <c r="O33" s="15">
        <v>14275738850</v>
      </c>
      <c r="P33" s="15"/>
      <c r="Q33" s="15">
        <v>0</v>
      </c>
    </row>
    <row r="34" spans="1:17">
      <c r="A34" s="1" t="s">
        <v>178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15"/>
      <c r="K34" s="15">
        <v>2000000</v>
      </c>
      <c r="L34" s="15"/>
      <c r="M34" s="15">
        <v>10298358065</v>
      </c>
      <c r="N34" s="15"/>
      <c r="O34" s="15">
        <v>9036377961</v>
      </c>
      <c r="P34" s="15"/>
      <c r="Q34" s="15">
        <v>1261980104</v>
      </c>
    </row>
    <row r="35" spans="1:17">
      <c r="A35" s="1" t="s">
        <v>49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v>0</v>
      </c>
      <c r="J35" s="15"/>
      <c r="K35" s="15">
        <v>5650000</v>
      </c>
      <c r="L35" s="15"/>
      <c r="M35" s="15">
        <v>44257094651</v>
      </c>
      <c r="N35" s="15"/>
      <c r="O35" s="15">
        <v>37591252436</v>
      </c>
      <c r="P35" s="15"/>
      <c r="Q35" s="15">
        <v>6665842215</v>
      </c>
    </row>
    <row r="36" spans="1:17">
      <c r="A36" s="1" t="s">
        <v>38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v>0</v>
      </c>
      <c r="J36" s="15"/>
      <c r="K36" s="15">
        <v>8275</v>
      </c>
      <c r="L36" s="15"/>
      <c r="M36" s="15">
        <v>490006193</v>
      </c>
      <c r="N36" s="15"/>
      <c r="O36" s="15">
        <v>520664092</v>
      </c>
      <c r="P36" s="15"/>
      <c r="Q36" s="15">
        <v>-30657899</v>
      </c>
    </row>
    <row r="37" spans="1:17">
      <c r="A37" s="1" t="s">
        <v>179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v>0</v>
      </c>
      <c r="J37" s="15"/>
      <c r="K37" s="15">
        <v>275000</v>
      </c>
      <c r="L37" s="15"/>
      <c r="M37" s="15">
        <v>8433271855</v>
      </c>
      <c r="N37" s="15"/>
      <c r="O37" s="15">
        <v>5230019548</v>
      </c>
      <c r="P37" s="15"/>
      <c r="Q37" s="15">
        <v>3203252307</v>
      </c>
    </row>
    <row r="38" spans="1:17">
      <c r="A38" s="1" t="s">
        <v>82</v>
      </c>
      <c r="C38" s="15">
        <v>27635</v>
      </c>
      <c r="D38" s="15"/>
      <c r="E38" s="15">
        <v>26995606561</v>
      </c>
      <c r="F38" s="15"/>
      <c r="G38" s="15">
        <v>25155369309</v>
      </c>
      <c r="H38" s="15"/>
      <c r="I38" s="15">
        <v>1840237252</v>
      </c>
      <c r="J38" s="15"/>
      <c r="K38" s="15">
        <v>428944</v>
      </c>
      <c r="L38" s="15"/>
      <c r="M38" s="15">
        <v>403356585727</v>
      </c>
      <c r="N38" s="15"/>
      <c r="O38" s="15">
        <v>378009157722</v>
      </c>
      <c r="P38" s="15"/>
      <c r="Q38" s="15">
        <v>25347428005</v>
      </c>
    </row>
    <row r="39" spans="1:17">
      <c r="A39" s="1" t="s">
        <v>80</v>
      </c>
      <c r="C39" s="15">
        <v>80077</v>
      </c>
      <c r="D39" s="15"/>
      <c r="E39" s="15">
        <v>80077000000</v>
      </c>
      <c r="F39" s="15"/>
      <c r="G39" s="15">
        <v>70828879527</v>
      </c>
      <c r="H39" s="15"/>
      <c r="I39" s="15">
        <v>9248120473</v>
      </c>
      <c r="J39" s="15"/>
      <c r="K39" s="15">
        <v>113040</v>
      </c>
      <c r="L39" s="15"/>
      <c r="M39" s="15">
        <v>110050755515</v>
      </c>
      <c r="N39" s="15"/>
      <c r="O39" s="15">
        <v>99984971238</v>
      </c>
      <c r="P39" s="15"/>
      <c r="Q39" s="15">
        <v>10065784277</v>
      </c>
    </row>
    <row r="40" spans="1:17">
      <c r="A40" s="1" t="s">
        <v>88</v>
      </c>
      <c r="C40" s="15">
        <v>84367</v>
      </c>
      <c r="D40" s="15"/>
      <c r="E40" s="15">
        <v>84367000000</v>
      </c>
      <c r="F40" s="15"/>
      <c r="G40" s="15">
        <v>77724990398</v>
      </c>
      <c r="H40" s="15"/>
      <c r="I40" s="15">
        <v>6642009602</v>
      </c>
      <c r="J40" s="15"/>
      <c r="K40" s="15">
        <v>110000</v>
      </c>
      <c r="L40" s="15"/>
      <c r="M40" s="15">
        <v>109362077395</v>
      </c>
      <c r="N40" s="15"/>
      <c r="O40" s="15">
        <v>101339966383</v>
      </c>
      <c r="P40" s="15"/>
      <c r="Q40" s="15">
        <v>8022111012</v>
      </c>
    </row>
    <row r="41" spans="1:17">
      <c r="A41" s="1" t="s">
        <v>84</v>
      </c>
      <c r="C41" s="15">
        <v>59094</v>
      </c>
      <c r="D41" s="15"/>
      <c r="E41" s="15">
        <v>59094000000</v>
      </c>
      <c r="F41" s="15"/>
      <c r="G41" s="15">
        <v>52981462750</v>
      </c>
      <c r="H41" s="15"/>
      <c r="I41" s="15">
        <v>6112537250</v>
      </c>
      <c r="J41" s="15"/>
      <c r="K41" s="15">
        <v>100000</v>
      </c>
      <c r="L41" s="15"/>
      <c r="M41" s="15">
        <v>99087091100</v>
      </c>
      <c r="N41" s="15"/>
      <c r="O41" s="15">
        <v>89656247250</v>
      </c>
      <c r="P41" s="15"/>
      <c r="Q41" s="15">
        <v>9430843850</v>
      </c>
    </row>
    <row r="42" spans="1:17">
      <c r="A42" s="1" t="s">
        <v>77</v>
      </c>
      <c r="C42" s="15">
        <v>131886</v>
      </c>
      <c r="D42" s="15"/>
      <c r="E42" s="15">
        <v>131886000000</v>
      </c>
      <c r="F42" s="15"/>
      <c r="G42" s="15">
        <v>118170636066</v>
      </c>
      <c r="H42" s="15"/>
      <c r="I42" s="15">
        <v>13715363934</v>
      </c>
      <c r="J42" s="15"/>
      <c r="K42" s="15">
        <v>164778</v>
      </c>
      <c r="L42" s="15"/>
      <c r="M42" s="15">
        <v>161859650773</v>
      </c>
      <c r="N42" s="15"/>
      <c r="O42" s="15">
        <v>147642062612</v>
      </c>
      <c r="P42" s="15"/>
      <c r="Q42" s="15">
        <v>14217588161</v>
      </c>
    </row>
    <row r="43" spans="1:17">
      <c r="A43" s="1" t="s">
        <v>98</v>
      </c>
      <c r="C43" s="15">
        <v>100000</v>
      </c>
      <c r="D43" s="15"/>
      <c r="E43" s="15">
        <v>100000000000</v>
      </c>
      <c r="F43" s="15"/>
      <c r="G43" s="15">
        <v>97753554312</v>
      </c>
      <c r="H43" s="15"/>
      <c r="I43" s="15">
        <v>2246445688</v>
      </c>
      <c r="J43" s="15"/>
      <c r="K43" s="15">
        <v>100000</v>
      </c>
      <c r="L43" s="15"/>
      <c r="M43" s="15">
        <v>100000000000</v>
      </c>
      <c r="N43" s="15"/>
      <c r="O43" s="15">
        <v>97753554312</v>
      </c>
      <c r="P43" s="15"/>
      <c r="Q43" s="15">
        <v>2246445688</v>
      </c>
    </row>
    <row r="44" spans="1:17">
      <c r="A44" s="1" t="s">
        <v>92</v>
      </c>
      <c r="C44" s="15">
        <v>0</v>
      </c>
      <c r="D44" s="15"/>
      <c r="E44" s="15">
        <v>0</v>
      </c>
      <c r="F44" s="15"/>
      <c r="G44" s="15">
        <v>0</v>
      </c>
      <c r="H44" s="15"/>
      <c r="I44" s="15">
        <v>0</v>
      </c>
      <c r="J44" s="15"/>
      <c r="K44" s="15">
        <v>10978</v>
      </c>
      <c r="L44" s="15"/>
      <c r="M44" s="15">
        <v>9998816049</v>
      </c>
      <c r="N44" s="15"/>
      <c r="O44" s="15">
        <v>9223470682</v>
      </c>
      <c r="P44" s="15"/>
      <c r="Q44" s="15">
        <v>775345367</v>
      </c>
    </row>
    <row r="45" spans="1:17">
      <c r="A45" s="1" t="s">
        <v>89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v>0</v>
      </c>
      <c r="J45" s="15"/>
      <c r="K45" s="15">
        <v>475670</v>
      </c>
      <c r="L45" s="15"/>
      <c r="M45" s="15">
        <v>433254124781</v>
      </c>
      <c r="N45" s="15"/>
      <c r="O45" s="15">
        <v>408624265961</v>
      </c>
      <c r="P45" s="15"/>
      <c r="Q45" s="15">
        <v>24629858820</v>
      </c>
    </row>
    <row r="46" spans="1:17">
      <c r="A46" s="1" t="s">
        <v>86</v>
      </c>
      <c r="C46" s="15">
        <v>0</v>
      </c>
      <c r="D46" s="15"/>
      <c r="E46" s="15">
        <v>0</v>
      </c>
      <c r="F46" s="15"/>
      <c r="G46" s="15">
        <v>0</v>
      </c>
      <c r="H46" s="15"/>
      <c r="I46" s="15">
        <v>0</v>
      </c>
      <c r="J46" s="15"/>
      <c r="K46" s="15">
        <v>228515</v>
      </c>
      <c r="L46" s="15"/>
      <c r="M46" s="15">
        <v>214243981203</v>
      </c>
      <c r="N46" s="15"/>
      <c r="O46" s="15">
        <v>201127358193</v>
      </c>
      <c r="P46" s="15"/>
      <c r="Q46" s="15">
        <v>13116623010</v>
      </c>
    </row>
    <row r="47" spans="1:17">
      <c r="A47" s="1" t="s">
        <v>180</v>
      </c>
      <c r="C47" s="15">
        <v>0</v>
      </c>
      <c r="D47" s="15"/>
      <c r="E47" s="15">
        <v>0</v>
      </c>
      <c r="F47" s="15"/>
      <c r="G47" s="15">
        <v>0</v>
      </c>
      <c r="H47" s="15"/>
      <c r="I47" s="15">
        <v>0</v>
      </c>
      <c r="J47" s="15"/>
      <c r="K47" s="15">
        <v>125000</v>
      </c>
      <c r="L47" s="15"/>
      <c r="M47" s="15">
        <v>116470808094</v>
      </c>
      <c r="N47" s="15"/>
      <c r="O47" s="15">
        <v>110807580232</v>
      </c>
      <c r="P47" s="15"/>
      <c r="Q47" s="15">
        <v>5663227862</v>
      </c>
    </row>
    <row r="48" spans="1:17">
      <c r="A48" s="1" t="s">
        <v>181</v>
      </c>
      <c r="C48" s="15">
        <v>0</v>
      </c>
      <c r="D48" s="15"/>
      <c r="E48" s="15">
        <v>0</v>
      </c>
      <c r="F48" s="15"/>
      <c r="G48" s="15">
        <v>0</v>
      </c>
      <c r="H48" s="15"/>
      <c r="I48" s="15">
        <v>0</v>
      </c>
      <c r="J48" s="15"/>
      <c r="K48" s="15">
        <v>120000</v>
      </c>
      <c r="L48" s="15"/>
      <c r="M48" s="15">
        <v>109636164131</v>
      </c>
      <c r="N48" s="15"/>
      <c r="O48" s="15">
        <v>101861534250</v>
      </c>
      <c r="P48" s="15"/>
      <c r="Q48" s="15">
        <v>7774629881</v>
      </c>
    </row>
    <row r="49" spans="1:20">
      <c r="A49" s="1" t="s">
        <v>182</v>
      </c>
      <c r="C49" s="15">
        <v>0</v>
      </c>
      <c r="D49" s="15"/>
      <c r="E49" s="15">
        <v>0</v>
      </c>
      <c r="F49" s="15"/>
      <c r="G49" s="15">
        <v>0</v>
      </c>
      <c r="H49" s="15"/>
      <c r="I49" s="15">
        <v>0</v>
      </c>
      <c r="J49" s="15"/>
      <c r="K49" s="15">
        <v>107547</v>
      </c>
      <c r="L49" s="15"/>
      <c r="M49" s="15">
        <v>107547000000</v>
      </c>
      <c r="N49" s="15"/>
      <c r="O49" s="15">
        <v>100753274158</v>
      </c>
      <c r="P49" s="15"/>
      <c r="Q49" s="15">
        <v>6793725842</v>
      </c>
    </row>
    <row r="50" spans="1:20">
      <c r="A50" s="1" t="s">
        <v>183</v>
      </c>
      <c r="C50" s="15">
        <v>0</v>
      </c>
      <c r="D50" s="15"/>
      <c r="E50" s="15">
        <v>0</v>
      </c>
      <c r="F50" s="15"/>
      <c r="G50" s="15">
        <v>0</v>
      </c>
      <c r="H50" s="15"/>
      <c r="I50" s="15">
        <v>0</v>
      </c>
      <c r="J50" s="15"/>
      <c r="K50" s="15">
        <v>105000</v>
      </c>
      <c r="L50" s="15"/>
      <c r="M50" s="15">
        <v>105000000000</v>
      </c>
      <c r="N50" s="15"/>
      <c r="O50" s="15">
        <v>97350541718</v>
      </c>
      <c r="P50" s="15"/>
      <c r="Q50" s="15">
        <v>7649458282</v>
      </c>
    </row>
    <row r="51" spans="1:20">
      <c r="A51" s="1" t="s">
        <v>184</v>
      </c>
      <c r="C51" s="15">
        <v>0</v>
      </c>
      <c r="D51" s="15"/>
      <c r="E51" s="15">
        <v>0</v>
      </c>
      <c r="F51" s="15"/>
      <c r="G51" s="15">
        <v>0</v>
      </c>
      <c r="H51" s="15"/>
      <c r="I51" s="15">
        <v>0</v>
      </c>
      <c r="J51" s="15"/>
      <c r="K51" s="15">
        <v>573942</v>
      </c>
      <c r="L51" s="15"/>
      <c r="M51" s="15">
        <v>568509882034</v>
      </c>
      <c r="N51" s="15"/>
      <c r="O51" s="15">
        <v>528810643935</v>
      </c>
      <c r="P51" s="15"/>
      <c r="Q51" s="15">
        <v>39699238099</v>
      </c>
    </row>
    <row r="52" spans="1:20">
      <c r="A52" s="1" t="s">
        <v>185</v>
      </c>
      <c r="C52" s="15">
        <v>0</v>
      </c>
      <c r="D52" s="15"/>
      <c r="E52" s="15">
        <v>0</v>
      </c>
      <c r="F52" s="15"/>
      <c r="G52" s="15">
        <v>0</v>
      </c>
      <c r="H52" s="15"/>
      <c r="I52" s="15">
        <v>0</v>
      </c>
      <c r="J52" s="15"/>
      <c r="K52" s="15">
        <v>75000</v>
      </c>
      <c r="L52" s="15"/>
      <c r="M52" s="15">
        <v>75000000000</v>
      </c>
      <c r="N52" s="15"/>
      <c r="O52" s="15">
        <v>69985562817</v>
      </c>
      <c r="P52" s="15"/>
      <c r="Q52" s="15">
        <v>5014437183</v>
      </c>
    </row>
    <row r="53" spans="1:20">
      <c r="A53" s="1" t="s">
        <v>186</v>
      </c>
      <c r="C53" s="15">
        <v>0</v>
      </c>
      <c r="D53" s="15"/>
      <c r="E53" s="15">
        <v>0</v>
      </c>
      <c r="F53" s="15"/>
      <c r="G53" s="15">
        <v>0</v>
      </c>
      <c r="H53" s="15"/>
      <c r="I53" s="15">
        <v>0</v>
      </c>
      <c r="J53" s="15"/>
      <c r="K53" s="15">
        <v>65000</v>
      </c>
      <c r="L53" s="15"/>
      <c r="M53" s="15">
        <v>65000000000</v>
      </c>
      <c r="N53" s="15"/>
      <c r="O53" s="15">
        <v>60068610590</v>
      </c>
      <c r="P53" s="15"/>
      <c r="Q53" s="15">
        <v>4931389410</v>
      </c>
    </row>
    <row r="54" spans="1:20">
      <c r="A54" s="1" t="s">
        <v>187</v>
      </c>
      <c r="C54" s="15">
        <v>0</v>
      </c>
      <c r="D54" s="15"/>
      <c r="E54" s="15">
        <v>0</v>
      </c>
      <c r="F54" s="15"/>
      <c r="G54" s="15">
        <v>0</v>
      </c>
      <c r="H54" s="15"/>
      <c r="I54" s="15">
        <v>0</v>
      </c>
      <c r="J54" s="15"/>
      <c r="K54" s="15">
        <v>105000</v>
      </c>
      <c r="L54" s="15"/>
      <c r="M54" s="15">
        <v>105000000000</v>
      </c>
      <c r="N54" s="15"/>
      <c r="O54" s="15">
        <v>102356444531</v>
      </c>
      <c r="P54" s="15"/>
      <c r="Q54" s="15">
        <v>2643555469</v>
      </c>
    </row>
    <row r="55" spans="1:20">
      <c r="A55" s="1" t="s">
        <v>137</v>
      </c>
      <c r="C55" s="15">
        <v>0</v>
      </c>
      <c r="D55" s="15"/>
      <c r="E55" s="15">
        <v>0</v>
      </c>
      <c r="F55" s="15"/>
      <c r="G55" s="15">
        <v>0</v>
      </c>
      <c r="H55" s="15"/>
      <c r="I55" s="15">
        <v>0</v>
      </c>
      <c r="J55" s="15"/>
      <c r="K55" s="15">
        <v>100000</v>
      </c>
      <c r="L55" s="15"/>
      <c r="M55" s="15">
        <v>99741382595</v>
      </c>
      <c r="N55" s="15"/>
      <c r="O55" s="15">
        <v>99515609375</v>
      </c>
      <c r="P55" s="15"/>
      <c r="Q55" s="15">
        <v>225773220</v>
      </c>
    </row>
    <row r="56" spans="1:20">
      <c r="A56" s="1" t="s">
        <v>188</v>
      </c>
      <c r="C56" s="15">
        <v>0</v>
      </c>
      <c r="D56" s="15"/>
      <c r="E56" s="15">
        <v>0</v>
      </c>
      <c r="F56" s="15"/>
      <c r="G56" s="15">
        <v>0</v>
      </c>
      <c r="H56" s="15"/>
      <c r="I56" s="15">
        <v>0</v>
      </c>
      <c r="J56" s="15"/>
      <c r="K56" s="15">
        <v>133237</v>
      </c>
      <c r="L56" s="15"/>
      <c r="M56" s="15">
        <v>133237000000</v>
      </c>
      <c r="N56" s="15"/>
      <c r="O56" s="15">
        <v>128437170092</v>
      </c>
      <c r="P56" s="15"/>
      <c r="Q56" s="15">
        <v>4799829908</v>
      </c>
    </row>
    <row r="57" spans="1:20">
      <c r="A57" s="1" t="s">
        <v>95</v>
      </c>
      <c r="C57" s="15">
        <v>0</v>
      </c>
      <c r="D57" s="15"/>
      <c r="E57" s="15">
        <v>0</v>
      </c>
      <c r="F57" s="15"/>
      <c r="G57" s="15">
        <v>0</v>
      </c>
      <c r="H57" s="15"/>
      <c r="I57" s="15">
        <v>0</v>
      </c>
      <c r="J57" s="15"/>
      <c r="K57" s="15">
        <v>136108</v>
      </c>
      <c r="L57" s="15"/>
      <c r="M57" s="15">
        <v>129978333463</v>
      </c>
      <c r="N57" s="15"/>
      <c r="O57" s="15">
        <v>127802503748</v>
      </c>
      <c r="P57" s="15"/>
      <c r="Q57" s="15">
        <v>2175829715</v>
      </c>
    </row>
    <row r="58" spans="1:20">
      <c r="A58" s="1" t="s">
        <v>208</v>
      </c>
      <c r="C58" s="15">
        <v>30000000</v>
      </c>
      <c r="D58" s="15"/>
      <c r="E58" s="15">
        <v>339999938</v>
      </c>
      <c r="F58" s="15"/>
      <c r="G58" s="15">
        <v>60015173</v>
      </c>
      <c r="H58" s="15"/>
      <c r="I58" s="15">
        <v>279984765</v>
      </c>
      <c r="J58" s="15"/>
      <c r="K58" s="15">
        <v>30000000</v>
      </c>
      <c r="L58" s="15"/>
      <c r="M58" s="15">
        <v>339999938</v>
      </c>
      <c r="N58" s="15"/>
      <c r="O58" s="15">
        <v>60015173</v>
      </c>
      <c r="P58" s="15"/>
      <c r="Q58" s="15">
        <v>279984765</v>
      </c>
    </row>
    <row r="59" spans="1:20">
      <c r="A59" s="1" t="s">
        <v>209</v>
      </c>
      <c r="C59" s="15">
        <v>0</v>
      </c>
      <c r="D59" s="15"/>
      <c r="E59" s="15">
        <v>0</v>
      </c>
      <c r="F59" s="15"/>
      <c r="G59" s="15">
        <v>0</v>
      </c>
      <c r="H59" s="15"/>
      <c r="I59" s="15">
        <v>0</v>
      </c>
      <c r="J59" s="15"/>
      <c r="K59" s="15">
        <v>2800000</v>
      </c>
      <c r="L59" s="15"/>
      <c r="M59" s="15">
        <v>1566800000</v>
      </c>
      <c r="N59" s="15"/>
      <c r="O59" s="15">
        <v>1130873292</v>
      </c>
      <c r="P59" s="15"/>
      <c r="Q59" s="15">
        <f>M59-O59</f>
        <v>435926708</v>
      </c>
    </row>
    <row r="60" spans="1:20" ht="24.75" thickBot="1">
      <c r="C60" s="15"/>
      <c r="D60" s="15"/>
      <c r="E60" s="16">
        <f>SUM(E8:E59)</f>
        <v>670205480534</v>
      </c>
      <c r="F60" s="15"/>
      <c r="G60" s="16">
        <f>SUM(G8:G59)</f>
        <v>627772141171</v>
      </c>
      <c r="H60" s="15"/>
      <c r="I60" s="16">
        <f>SUM(I8:I59)</f>
        <v>42433339363</v>
      </c>
      <c r="J60" s="15"/>
      <c r="K60" s="15"/>
      <c r="L60" s="15"/>
      <c r="M60" s="16">
        <f>SUM(M8:M59)</f>
        <v>4033644987504</v>
      </c>
      <c r="N60" s="15"/>
      <c r="O60" s="16">
        <f>SUM(O8:O59)</f>
        <v>3797502494251</v>
      </c>
      <c r="P60" s="15"/>
      <c r="Q60" s="16">
        <f>SUM(Q8:Q59)</f>
        <v>236142493253</v>
      </c>
      <c r="T60" s="3"/>
    </row>
    <row r="61" spans="1:20" ht="24.75" thickTop="1">
      <c r="I61" s="17"/>
      <c r="J61" s="17"/>
      <c r="K61" s="17"/>
      <c r="L61" s="17"/>
      <c r="M61" s="17"/>
      <c r="N61" s="17"/>
      <c r="O61" s="17"/>
      <c r="P61" s="17"/>
      <c r="Q61" s="17"/>
      <c r="T61" s="3"/>
    </row>
    <row r="62" spans="1:20">
      <c r="G62" s="3"/>
      <c r="T62" s="3"/>
    </row>
    <row r="63" spans="1:20">
      <c r="G63" s="3"/>
      <c r="T63" s="3"/>
    </row>
    <row r="64" spans="1:20">
      <c r="G64" s="3"/>
      <c r="I64" s="17"/>
      <c r="J64" s="17"/>
      <c r="K64" s="17"/>
      <c r="L64" s="17"/>
      <c r="M64" s="17"/>
      <c r="N64" s="17"/>
      <c r="O64" s="17"/>
      <c r="P64" s="17"/>
      <c r="Q64" s="17"/>
    </row>
    <row r="65" spans="3:7">
      <c r="C65" s="17"/>
      <c r="G6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2023-10-01T07:38:21Z</dcterms:created>
  <dcterms:modified xsi:type="dcterms:W3CDTF">2023-10-02T10:54:44Z</dcterms:modified>
</cp:coreProperties>
</file>