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783E17FB-5862-485D-8C14-7E5C49C7CC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0" l="1"/>
  <c r="E68" i="10"/>
  <c r="I66" i="10"/>
  <c r="I67" i="10"/>
  <c r="G11" i="15"/>
  <c r="E11" i="15"/>
  <c r="E8" i="15"/>
  <c r="E9" i="15"/>
  <c r="E10" i="15"/>
  <c r="E7" i="15"/>
  <c r="C11" i="15"/>
  <c r="K10" i="13"/>
  <c r="K9" i="13"/>
  <c r="K8" i="13"/>
  <c r="G10" i="13"/>
  <c r="G9" i="13"/>
  <c r="G8" i="13"/>
  <c r="I10" i="13"/>
  <c r="E10" i="13"/>
  <c r="K44" i="12"/>
  <c r="I44" i="12"/>
  <c r="G44" i="12"/>
  <c r="E44" i="12"/>
  <c r="C44" i="12"/>
  <c r="Q44" i="12"/>
  <c r="O44" i="12"/>
  <c r="M44" i="12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8" i="10"/>
  <c r="Q68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8" i="10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8" i="11"/>
  <c r="K63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8" i="11"/>
  <c r="S63" i="11"/>
  <c r="Q63" i="11"/>
  <c r="O63" i="11"/>
  <c r="M63" i="11"/>
  <c r="I63" i="11"/>
  <c r="G63" i="11"/>
  <c r="E63" i="11"/>
  <c r="C63" i="11"/>
  <c r="O68" i="10"/>
  <c r="M6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8" i="9"/>
  <c r="O63" i="9"/>
  <c r="M63" i="9"/>
  <c r="G63" i="9"/>
  <c r="E63" i="9"/>
  <c r="S31" i="8"/>
  <c r="Q31" i="8"/>
  <c r="O31" i="8"/>
  <c r="M31" i="8"/>
  <c r="K31" i="8"/>
  <c r="I31" i="8"/>
  <c r="S15" i="7"/>
  <c r="Q15" i="7"/>
  <c r="O15" i="7"/>
  <c r="M15" i="7"/>
  <c r="K15" i="7"/>
  <c r="I15" i="7"/>
  <c r="S10" i="6"/>
  <c r="Q10" i="6"/>
  <c r="O10" i="6"/>
  <c r="M10" i="6"/>
  <c r="K10" i="6"/>
  <c r="AK29" i="3"/>
  <c r="AI29" i="3"/>
  <c r="AG29" i="3"/>
  <c r="AA29" i="3"/>
  <c r="W29" i="3"/>
  <c r="S29" i="3"/>
  <c r="Q29" i="3"/>
  <c r="Y51" i="1"/>
  <c r="W51" i="1"/>
  <c r="U51" i="1"/>
  <c r="O51" i="1"/>
  <c r="K51" i="1"/>
  <c r="G51" i="1"/>
  <c r="E51" i="1"/>
  <c r="I68" i="10" l="1"/>
  <c r="U63" i="11"/>
  <c r="Q63" i="9"/>
  <c r="I63" i="9"/>
</calcChain>
</file>

<file path=xl/sharedStrings.xml><?xml version="1.0" encoding="utf-8"?>
<sst xmlns="http://schemas.openxmlformats.org/spreadsheetml/2006/main" count="833" uniqueCount="229">
  <si>
    <t>صندوق سرمایه‌گذاری تضمین اصل سرمایه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</si>
  <si>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</si>
  <si>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</si>
  <si>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</si>
  <si>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</si>
  <si>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</si>
  <si>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</si>
  <si>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</si>
  <si>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</si>
  <si>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</si>
  <si>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</si>
  <si>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</si>
  <si>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</si>
  <si>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</si>
  <si>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</si>
  <si>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</si>
  <si>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ملت</t>
  </si>
  <si>
    <t>بین المللی توسعه ص. معادن غدیر</t>
  </si>
  <si>
    <t>پالایش نفت اصفهان</t>
  </si>
  <si>
    <t>پتروشیمی پردیس</t>
  </si>
  <si>
    <t>تامین سرمایه کاردان</t>
  </si>
  <si>
    <t>تایدواترخاورمیانه</t>
  </si>
  <si>
    <t>داروپخش‌ (هلدینگ‌</t>
  </si>
  <si>
    <t>داروسازی شهید قاضی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</si>
  <si>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</si>
  <si>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</si>
  <si>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</si>
  <si>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</si>
  <si>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</si>
  <si>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</si>
  <si>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</si>
  <si>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 گذاری مسکن جنوب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</si>
  <si>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</si>
  <si>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</si>
  <si>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</si>
  <si>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</si>
  <si>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</si>
  <si>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</si>
  <si>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</si>
  <si>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سیمرغ</t>
  </si>
  <si>
    <t>صنایع فروآلیاژ ایران</t>
  </si>
  <si>
    <t>فجر انرژی خلیج فارس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</si>
  <si>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</si>
  <si>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</si>
  <si>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</si>
  <si>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</si>
  <si>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گروه‌صنعتی‌سپاهان‌</t>
  </si>
  <si>
    <t>گسترش نفت و گاز پارسیان</t>
  </si>
  <si>
    <t>مبین انرژی خلیج فارس</t>
  </si>
  <si>
    <t>مولد نیروگاهی تجارت فارس</t>
  </si>
  <si>
    <t>نفت سپاهان</t>
  </si>
  <si>
    <t>کارخانجات‌داروپخش‌</t>
  </si>
  <si>
    <t>سرمایه گذاری گروه توسعه ملی</t>
  </si>
  <si>
    <t>کشت و دام قیام اصفهان</t>
  </si>
  <si>
    <t>تراکتورسازی‌ایران‌</t>
  </si>
  <si>
    <t>پرتو بار فرابر خلیج فارس</t>
  </si>
  <si>
    <t>ح. گسترش سوخت سبززاگرس(س. عام)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</si>
  <si>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</si>
  <si>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</si>
  <si>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</si>
  <si>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</si>
  <si>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</si>
  <si>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</si>
  <si>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</si>
  <si>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</si>
  <si>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</si>
  <si>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</si>
  <si>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</si>
  <si>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</si>
  <si>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</si>
  <si>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</si>
  <si>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</si>
  <si>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</si>
  <si>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</si>
  <si>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</si>
  <si>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</si>
  <si>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</si>
  <si>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</si>
  <si>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اسنادخزانه-م5بودجه01-041015</t>
  </si>
  <si>
    <t>1401/12/08</t>
  </si>
  <si>
    <t>1404/10/14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</si>
  <si>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</si>
  <si>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</si>
  <si>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</si>
  <si>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</si>
  <si>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</si>
  <si>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اسنادخزانه-م7بودجه99-020704</t>
  </si>
  <si>
    <t>1399/09/25</t>
  </si>
  <si>
    <t>1402/07/04</t>
  </si>
  <si>
    <t>گام بانک صادرات ایران0207</t>
  </si>
  <si>
    <t>1401/04/01</t>
  </si>
  <si>
    <t>گواهی اعتبار مولد سامان0207</t>
  </si>
  <si>
    <t>1401/08/01</t>
  </si>
  <si>
    <t>گواهی اعتبار مولد سپه0207</t>
  </si>
  <si>
    <t>گواهی اعتبارمولد رفاه0208</t>
  </si>
  <si>
    <t>1401/09/01</t>
  </si>
  <si>
    <t>1402/08/30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</si>
  <si>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</si>
  <si>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</si>
  <si>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</si>
  <si>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</si>
  <si>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</si>
  <si>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</si>
  <si>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دولتی6-ش.خ0210</t>
  </si>
  <si>
    <t>1402/10/25</t>
  </si>
  <si>
    <t>اسنادخزانه-م3بودجه00-030418</t>
  </si>
  <si>
    <t>1400/02/22</t>
  </si>
  <si>
    <t>1403/04/18</t>
  </si>
  <si>
    <t>اسناد خزانه-م9بودجه00-031101</t>
  </si>
  <si>
    <t>1400/06/01</t>
  </si>
  <si>
    <t>1403/11/01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</si>
  <si>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</si>
  <si>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</si>
  <si>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</si>
  <si>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</si>
  <si>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</si>
  <si>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</si>
  <si>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اسنادخزانه-م4بودجه01-040917</t>
  </si>
  <si>
    <t>1404/09/16</t>
  </si>
  <si>
    <t>اسنادخزانه-م8بودجه01-040728</t>
  </si>
  <si>
    <t>1401/12/28</t>
  </si>
  <si>
    <t>1404/07/27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</si>
  <si>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</si>
  <si>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</si>
  <si>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</si>
  <si>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</si>
  <si>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</si>
  <si>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</si>
  <si>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</si>
  <si>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</si>
  <si>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</si>
  <si>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</si>
  <si>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</si>
  <si>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</si>
  <si>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</si>
  <si>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</si>
  <si>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</si>
  <si>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</si>
  <si>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</si>
  <si>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</si>
  <si>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</si>
  <si>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</si>
  <si>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</si>
  <si>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</si>
  <si>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</si>
  <si>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</si>
  <si>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</si>
  <si>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</si>
  <si>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</si>
  <si>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</si>
  <si>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</si>
  <si>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</si>
  <si>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</si>
  <si>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</si>
  <si>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</si>
  <si>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</si>
  <si>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</si>
  <si>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</si>
  <si>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</si>
  <si>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</si>
  <si>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</si>
  <si>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</si>
  <si>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</si>
  <si>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</si>
  <si>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</si>
  <si>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</si>
  <si>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</si>
  <si>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</si>
  <si>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</si>
  <si>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</si>
  <si>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1402/06/19</t>
  </si>
  <si>
    <t>1402/04/17</t>
  </si>
  <si>
    <t>1402/04/21</t>
  </si>
  <si>
    <t>1402/04/31</t>
  </si>
  <si>
    <t>1402/07/17</t>
  </si>
  <si>
    <t>1402/03/04</t>
  </si>
  <si>
    <t>1402/06/06</t>
  </si>
  <si>
    <t>1402/06/22</t>
  </si>
  <si>
    <t>1402/05/16</t>
  </si>
  <si>
    <t>1402/04/14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</si>
  <si>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</si>
  <si>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</si>
  <si>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</si>
  <si>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</si>
  <si>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</si>
  <si>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</si>
  <si>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بهرامن(پ)</t>
  </si>
  <si>
    <t>بهار رز عالیس چناران</t>
  </si>
  <si>
    <t>ح . داروپخش‌ (هلدینگ‌</t>
  </si>
  <si>
    <t>ملی شیمی کشاورز</t>
  </si>
  <si>
    <t>زعفران0210نگین وحدت جام(پ)</t>
  </si>
  <si>
    <t>س. الماس حکمت ایرانیان</t>
  </si>
  <si>
    <t>کشاورزی و دامپروری فجر اصفهان</t>
  </si>
  <si>
    <t>ح . سرمایه گذاری صبا تامین</t>
  </si>
  <si>
    <t>ح . سرمایه گذاری صدرتامین</t>
  </si>
  <si>
    <t>کربن‌ ایران‌</t>
  </si>
  <si>
    <t>توسعه صنایع و معادن کوثر</t>
  </si>
  <si>
    <t>اسنادخزانه-م6بودجه99-020321</t>
  </si>
  <si>
    <t>گواهی اعتبار مولد رفاه0202</t>
  </si>
  <si>
    <t>گواهی اعتبار مولد شهر0203</t>
  </si>
  <si>
    <t>گواهی اعتبار مولد سامان0204</t>
  </si>
  <si>
    <t>گام بانک اقتصاد نوین0205</t>
  </si>
  <si>
    <t>گواهی اعتبار مولد رفاه0205</t>
  </si>
  <si>
    <t>گام بانک تجارت0206</t>
  </si>
  <si>
    <t>گام بانک اقتصاد نوین0204</t>
  </si>
  <si>
    <t>گام بانک صادرات ایران0206</t>
  </si>
  <si>
    <t>گواهی اعتبار مولد رفاه0207</t>
  </si>
  <si>
    <t>گواهی اعتبار مولد سامان0206</t>
  </si>
  <si>
    <t>گواهی اعتبار مولد شهر0206</t>
  </si>
  <si>
    <t>گواهی اعتبار مولد سپه0208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</si>
  <si>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</si>
  <si>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</si>
  <si>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</si>
  <si>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</si>
  <si>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</si>
  <si>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</si>
  <si>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</si>
  <si>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</si>
  <si>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</si>
  <si>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</si>
  <si>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</si>
  <si>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</si>
  <si>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</si>
  <si>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</si>
  <si>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اختیارف شستا-1065-1402/06/08</t>
  </si>
  <si>
    <t>اختیارخ شستا-865-1402/06/08</t>
  </si>
  <si>
    <t>از ابتدای سال مالی</t>
  </si>
  <si>
    <t>تا پایان ماه</t>
  </si>
  <si>
    <t>سایر درآمدها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</si>
</sst>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11</xdr:col>
          <xdr:colOff>238125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B7E31D0-AD03-E622-608E-8F3201CE9F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B1B8-0E95-414E-B6BC-46E0FF077630}">
  <dimension ref="A1"/>
  <sheetViews>
    <sheetView rightToLeft="1" workbookViewId="0">
      <selection activeCell="B2" sqref="B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11</xdr:col>
                <xdr:colOff>238125</xdr:colOff>
                <xdr:row>33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0"/>
  <sheetViews>
    <sheetView rightToLeft="1" topLeftCell="A52" workbookViewId="0">
      <selection activeCell="I70" sqref="I70"/>
    </sheetView>
  </sheetViews>
  <sheetFormatPr defaultRowHeight="21.75"/>
  <cols>
    <col min="1" max="1" width="31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2.5">
      <c r="A6" s="8" t="s">
        <v>3</v>
      </c>
      <c r="C6" s="10" t="s">
        <v>143</v>
      </c>
      <c r="D6" s="10" t="s">
        <v>143</v>
      </c>
      <c r="E6" s="10" t="s">
        <v>143</v>
      </c>
      <c r="F6" s="10" t="s">
        <v>143</v>
      </c>
      <c r="G6" s="10" t="s">
        <v>143</v>
      </c>
      <c r="H6" s="10" t="s">
        <v>143</v>
      </c>
      <c r="I6" s="10" t="s">
        <v>143</v>
      </c>
      <c r="K6" s="10" t="s">
        <v>144</v>
      </c>
      <c r="L6" s="10" t="s">
        <v>144</v>
      </c>
      <c r="M6" s="10" t="s">
        <v>144</v>
      </c>
      <c r="N6" s="10" t="s">
        <v>144</v>
      </c>
      <c r="O6" s="10" t="s">
        <v>144</v>
      </c>
      <c r="P6" s="10" t="s">
        <v>144</v>
      </c>
      <c r="Q6" s="10" t="s">
        <v>144</v>
      </c>
    </row>
    <row r="7" spans="1:17" ht="22.5">
      <c r="A7" s="10" t="s">
        <v>3</v>
      </c>
      <c r="C7" s="11" t="s">
        <v>7</v>
      </c>
      <c r="E7" s="11" t="s">
        <v>182</v>
      </c>
      <c r="G7" s="11" t="s">
        <v>183</v>
      </c>
      <c r="I7" s="11" t="s">
        <v>185</v>
      </c>
      <c r="K7" s="11" t="s">
        <v>7</v>
      </c>
      <c r="M7" s="11" t="s">
        <v>182</v>
      </c>
      <c r="O7" s="11" t="s">
        <v>183</v>
      </c>
      <c r="Q7" s="11" t="s">
        <v>185</v>
      </c>
    </row>
    <row r="8" spans="1:17">
      <c r="A8" s="1" t="s">
        <v>18</v>
      </c>
      <c r="C8" s="2">
        <v>1000000</v>
      </c>
      <c r="E8" s="2">
        <v>8119400454</v>
      </c>
      <c r="G8" s="2">
        <v>8736208770</v>
      </c>
      <c r="I8" s="2">
        <f>E8-G8</f>
        <v>-616808316</v>
      </c>
      <c r="K8" s="2">
        <v>3000000</v>
      </c>
      <c r="M8" s="2">
        <v>25256888788</v>
      </c>
      <c r="O8" s="2">
        <v>26471269384</v>
      </c>
      <c r="Q8" s="2">
        <f>M8-O8</f>
        <v>-1214380596</v>
      </c>
    </row>
    <row r="9" spans="1:17">
      <c r="A9" s="1" t="s">
        <v>39</v>
      </c>
      <c r="C9" s="2">
        <v>1119799</v>
      </c>
      <c r="E9" s="2">
        <v>35836065681</v>
      </c>
      <c r="G9" s="2">
        <v>30922472453</v>
      </c>
      <c r="I9" s="2">
        <f t="shared" ref="I9:I65" si="0">E9-G9</f>
        <v>4913593228</v>
      </c>
      <c r="K9" s="2">
        <v>1119799</v>
      </c>
      <c r="M9" s="2">
        <v>35836065681</v>
      </c>
      <c r="O9" s="2">
        <v>30922472453</v>
      </c>
      <c r="Q9" s="2">
        <f t="shared" ref="Q9:Q67" si="1">M9-O9</f>
        <v>4913593228</v>
      </c>
    </row>
    <row r="10" spans="1:17">
      <c r="A10" s="1" t="s">
        <v>21</v>
      </c>
      <c r="C10" s="2">
        <v>2132453</v>
      </c>
      <c r="E10" s="2">
        <v>10553960505</v>
      </c>
      <c r="G10" s="2">
        <v>8484288408</v>
      </c>
      <c r="I10" s="2">
        <f t="shared" si="0"/>
        <v>2069672097</v>
      </c>
      <c r="K10" s="2">
        <v>2132453</v>
      </c>
      <c r="M10" s="2">
        <v>10553960505</v>
      </c>
      <c r="O10" s="2">
        <v>8484288408</v>
      </c>
      <c r="Q10" s="2">
        <f t="shared" si="1"/>
        <v>2069672097</v>
      </c>
    </row>
    <row r="11" spans="1:17">
      <c r="A11" s="1" t="s">
        <v>17</v>
      </c>
      <c r="C11" s="2">
        <v>1</v>
      </c>
      <c r="E11" s="2">
        <v>1</v>
      </c>
      <c r="G11" s="2">
        <v>13506</v>
      </c>
      <c r="I11" s="2">
        <f t="shared" si="0"/>
        <v>-13505</v>
      </c>
      <c r="K11" s="2">
        <v>1381173</v>
      </c>
      <c r="M11" s="2">
        <v>38995237943</v>
      </c>
      <c r="O11" s="2">
        <v>39299633804</v>
      </c>
      <c r="Q11" s="2">
        <f t="shared" si="1"/>
        <v>-304395861</v>
      </c>
    </row>
    <row r="12" spans="1:17">
      <c r="A12" s="1" t="s">
        <v>55</v>
      </c>
      <c r="C12" s="2">
        <v>1800000</v>
      </c>
      <c r="E12" s="2">
        <v>10234738936</v>
      </c>
      <c r="G12" s="2">
        <v>9458580598</v>
      </c>
      <c r="I12" s="2">
        <f t="shared" si="0"/>
        <v>776158338</v>
      </c>
      <c r="K12" s="2">
        <v>1800000</v>
      </c>
      <c r="M12" s="2">
        <v>10234738936</v>
      </c>
      <c r="O12" s="2">
        <v>9458580598</v>
      </c>
      <c r="Q12" s="2">
        <f t="shared" si="1"/>
        <v>776158338</v>
      </c>
    </row>
    <row r="13" spans="1:17">
      <c r="A13" s="1" t="s">
        <v>186</v>
      </c>
      <c r="C13" s="2">
        <v>0</v>
      </c>
      <c r="E13" s="2">
        <v>0</v>
      </c>
      <c r="G13" s="2">
        <v>0</v>
      </c>
      <c r="I13" s="2">
        <f t="shared" si="0"/>
        <v>0</v>
      </c>
      <c r="K13" s="2">
        <v>4965</v>
      </c>
      <c r="M13" s="2">
        <v>1857406508</v>
      </c>
      <c r="O13" s="2">
        <v>1897031172</v>
      </c>
      <c r="Q13" s="2">
        <f t="shared" si="1"/>
        <v>-39624664</v>
      </c>
    </row>
    <row r="14" spans="1:17">
      <c r="A14" s="1" t="s">
        <v>22</v>
      </c>
      <c r="C14" s="2">
        <v>0</v>
      </c>
      <c r="E14" s="2">
        <v>0</v>
      </c>
      <c r="G14" s="2">
        <v>0</v>
      </c>
      <c r="I14" s="2">
        <f t="shared" si="0"/>
        <v>0</v>
      </c>
      <c r="K14" s="2">
        <v>2546341</v>
      </c>
      <c r="M14" s="2">
        <v>69368307261</v>
      </c>
      <c r="O14" s="2">
        <v>73235823101</v>
      </c>
      <c r="Q14" s="2">
        <f t="shared" si="1"/>
        <v>-3867515840</v>
      </c>
    </row>
    <row r="15" spans="1:17">
      <c r="A15" s="1" t="s">
        <v>187</v>
      </c>
      <c r="C15" s="2">
        <v>0</v>
      </c>
      <c r="E15" s="2">
        <v>0</v>
      </c>
      <c r="G15" s="2">
        <v>0</v>
      </c>
      <c r="I15" s="2">
        <f t="shared" si="0"/>
        <v>0</v>
      </c>
      <c r="K15" s="2">
        <v>1429000</v>
      </c>
      <c r="M15" s="2">
        <v>35299361955</v>
      </c>
      <c r="O15" s="2">
        <v>23930308000</v>
      </c>
      <c r="Q15" s="2">
        <f t="shared" si="1"/>
        <v>11369053955</v>
      </c>
    </row>
    <row r="16" spans="1:17">
      <c r="A16" s="1" t="s">
        <v>40</v>
      </c>
      <c r="C16" s="2">
        <v>0</v>
      </c>
      <c r="E16" s="2">
        <v>0</v>
      </c>
      <c r="G16" s="2">
        <v>0</v>
      </c>
      <c r="I16" s="2">
        <f t="shared" si="0"/>
        <v>0</v>
      </c>
      <c r="K16" s="2">
        <v>14375</v>
      </c>
      <c r="M16" s="2">
        <v>719188727</v>
      </c>
      <c r="O16" s="2">
        <v>820600577</v>
      </c>
      <c r="Q16" s="2">
        <f t="shared" si="1"/>
        <v>-101411850</v>
      </c>
    </row>
    <row r="17" spans="1:17">
      <c r="A17" s="1" t="s">
        <v>32</v>
      </c>
      <c r="C17" s="2">
        <v>0</v>
      </c>
      <c r="E17" s="2">
        <v>0</v>
      </c>
      <c r="G17" s="2">
        <v>0</v>
      </c>
      <c r="I17" s="2">
        <f t="shared" si="0"/>
        <v>0</v>
      </c>
      <c r="K17" s="2">
        <v>2000000</v>
      </c>
      <c r="M17" s="2">
        <v>15884158683</v>
      </c>
      <c r="O17" s="2">
        <v>15776544927</v>
      </c>
      <c r="Q17" s="2">
        <f t="shared" si="1"/>
        <v>107613756</v>
      </c>
    </row>
    <row r="18" spans="1:17">
      <c r="A18" s="1" t="s">
        <v>28</v>
      </c>
      <c r="C18" s="2">
        <v>0</v>
      </c>
      <c r="E18" s="2">
        <v>0</v>
      </c>
      <c r="G18" s="2">
        <v>0</v>
      </c>
      <c r="I18" s="2">
        <f t="shared" si="0"/>
        <v>0</v>
      </c>
      <c r="K18" s="2">
        <v>730000</v>
      </c>
      <c r="M18" s="2">
        <v>13631246461</v>
      </c>
      <c r="O18" s="2">
        <v>12181964176</v>
      </c>
      <c r="Q18" s="2">
        <f t="shared" si="1"/>
        <v>1449282285</v>
      </c>
    </row>
    <row r="19" spans="1:17">
      <c r="A19" s="1" t="s">
        <v>188</v>
      </c>
      <c r="C19" s="2">
        <v>0</v>
      </c>
      <c r="E19" s="2">
        <v>0</v>
      </c>
      <c r="G19" s="2">
        <v>0</v>
      </c>
      <c r="I19" s="2">
        <f t="shared" si="0"/>
        <v>0</v>
      </c>
      <c r="K19" s="2">
        <v>3753557</v>
      </c>
      <c r="M19" s="2">
        <v>68062777574</v>
      </c>
      <c r="O19" s="2">
        <v>68062777574</v>
      </c>
      <c r="Q19" s="2">
        <f t="shared" si="1"/>
        <v>0</v>
      </c>
    </row>
    <row r="20" spans="1:17">
      <c r="A20" s="1" t="s">
        <v>19</v>
      </c>
      <c r="C20" s="2">
        <v>0</v>
      </c>
      <c r="E20" s="2">
        <v>0</v>
      </c>
      <c r="G20" s="2">
        <v>0</v>
      </c>
      <c r="I20" s="2">
        <f t="shared" si="0"/>
        <v>0</v>
      </c>
      <c r="K20" s="2">
        <v>486975</v>
      </c>
      <c r="M20" s="2">
        <v>73415367001</v>
      </c>
      <c r="O20" s="2">
        <v>79210258496</v>
      </c>
      <c r="Q20" s="2">
        <f t="shared" si="1"/>
        <v>-5794891495</v>
      </c>
    </row>
    <row r="21" spans="1:17">
      <c r="A21" s="1" t="s">
        <v>37</v>
      </c>
      <c r="C21" s="2">
        <v>0</v>
      </c>
      <c r="E21" s="2">
        <v>0</v>
      </c>
      <c r="G21" s="2">
        <v>0</v>
      </c>
      <c r="I21" s="2">
        <f t="shared" si="0"/>
        <v>0</v>
      </c>
      <c r="K21" s="2">
        <v>200000</v>
      </c>
      <c r="M21" s="2">
        <v>7372647354</v>
      </c>
      <c r="O21" s="2">
        <v>7350005671</v>
      </c>
      <c r="Q21" s="2">
        <f t="shared" si="1"/>
        <v>22641683</v>
      </c>
    </row>
    <row r="22" spans="1:17">
      <c r="A22" s="1" t="s">
        <v>33</v>
      </c>
      <c r="C22" s="2">
        <v>0</v>
      </c>
      <c r="E22" s="2">
        <v>0</v>
      </c>
      <c r="G22" s="2">
        <v>0</v>
      </c>
      <c r="I22" s="2">
        <f t="shared" si="0"/>
        <v>0</v>
      </c>
      <c r="K22" s="2">
        <v>1000000</v>
      </c>
      <c r="M22" s="2">
        <v>19764202209</v>
      </c>
      <c r="O22" s="2">
        <v>20754790400</v>
      </c>
      <c r="Q22" s="2">
        <f t="shared" si="1"/>
        <v>-990588191</v>
      </c>
    </row>
    <row r="23" spans="1:17">
      <c r="A23" s="1" t="s">
        <v>30</v>
      </c>
      <c r="C23" s="2">
        <v>0</v>
      </c>
      <c r="E23" s="2">
        <v>0</v>
      </c>
      <c r="G23" s="2">
        <v>0</v>
      </c>
      <c r="I23" s="2">
        <f t="shared" si="0"/>
        <v>0</v>
      </c>
      <c r="K23" s="2">
        <v>4000000</v>
      </c>
      <c r="M23" s="2">
        <v>29300087678</v>
      </c>
      <c r="O23" s="2">
        <v>33858431341</v>
      </c>
      <c r="Q23" s="2">
        <f t="shared" si="1"/>
        <v>-4558343663</v>
      </c>
    </row>
    <row r="24" spans="1:17">
      <c r="A24" s="1" t="s">
        <v>189</v>
      </c>
      <c r="C24" s="2">
        <v>0</v>
      </c>
      <c r="E24" s="2">
        <v>0</v>
      </c>
      <c r="G24" s="2">
        <v>0</v>
      </c>
      <c r="I24" s="2">
        <f t="shared" si="0"/>
        <v>0</v>
      </c>
      <c r="K24" s="2">
        <v>2000000</v>
      </c>
      <c r="M24" s="2">
        <v>17498379167</v>
      </c>
      <c r="O24" s="2">
        <v>17634447000</v>
      </c>
      <c r="Q24" s="2">
        <f t="shared" si="1"/>
        <v>-136067833</v>
      </c>
    </row>
    <row r="25" spans="1:17">
      <c r="A25" s="1" t="s">
        <v>190</v>
      </c>
      <c r="C25" s="2">
        <v>0</v>
      </c>
      <c r="E25" s="2">
        <v>0</v>
      </c>
      <c r="G25" s="2">
        <v>0</v>
      </c>
      <c r="I25" s="2">
        <f t="shared" si="0"/>
        <v>0</v>
      </c>
      <c r="K25" s="2">
        <v>140251</v>
      </c>
      <c r="M25" s="2">
        <v>56463431792</v>
      </c>
      <c r="O25" s="2">
        <v>53203149259</v>
      </c>
      <c r="Q25" s="2">
        <f t="shared" si="1"/>
        <v>3260282533</v>
      </c>
    </row>
    <row r="26" spans="1:17">
      <c r="A26" s="1" t="s">
        <v>15</v>
      </c>
      <c r="C26" s="2">
        <v>0</v>
      </c>
      <c r="E26" s="2">
        <v>0</v>
      </c>
      <c r="G26" s="2">
        <v>0</v>
      </c>
      <c r="I26" s="2">
        <f t="shared" si="0"/>
        <v>0</v>
      </c>
      <c r="K26" s="2">
        <v>1</v>
      </c>
      <c r="M26" s="2">
        <v>1</v>
      </c>
      <c r="O26" s="2">
        <v>3660</v>
      </c>
      <c r="Q26" s="2">
        <f t="shared" si="1"/>
        <v>-3659</v>
      </c>
    </row>
    <row r="27" spans="1:17">
      <c r="A27" s="1" t="s">
        <v>191</v>
      </c>
      <c r="C27" s="2">
        <v>0</v>
      </c>
      <c r="E27" s="2">
        <v>0</v>
      </c>
      <c r="G27" s="2">
        <v>0</v>
      </c>
      <c r="I27" s="2">
        <f t="shared" si="0"/>
        <v>0</v>
      </c>
      <c r="K27" s="2">
        <v>12000000</v>
      </c>
      <c r="M27" s="2">
        <v>32582971080</v>
      </c>
      <c r="O27" s="2">
        <v>24141900960</v>
      </c>
      <c r="Q27" s="2">
        <f t="shared" si="1"/>
        <v>8441070120</v>
      </c>
    </row>
    <row r="28" spans="1:17">
      <c r="A28" s="1" t="s">
        <v>34</v>
      </c>
      <c r="C28" s="2">
        <v>0</v>
      </c>
      <c r="E28" s="2">
        <v>0</v>
      </c>
      <c r="G28" s="2">
        <v>0</v>
      </c>
      <c r="I28" s="2">
        <f t="shared" si="0"/>
        <v>0</v>
      </c>
      <c r="K28" s="2">
        <v>901368</v>
      </c>
      <c r="M28" s="2">
        <v>20303426746</v>
      </c>
      <c r="O28" s="2">
        <v>20019466241</v>
      </c>
      <c r="Q28" s="2">
        <f t="shared" si="1"/>
        <v>283960505</v>
      </c>
    </row>
    <row r="29" spans="1:17">
      <c r="A29" s="1" t="s">
        <v>192</v>
      </c>
      <c r="C29" s="2">
        <v>0</v>
      </c>
      <c r="E29" s="2">
        <v>0</v>
      </c>
      <c r="G29" s="2">
        <v>0</v>
      </c>
      <c r="I29" s="2">
        <f t="shared" si="0"/>
        <v>0</v>
      </c>
      <c r="K29" s="2">
        <v>625000</v>
      </c>
      <c r="M29" s="2">
        <v>13916700139</v>
      </c>
      <c r="O29" s="2">
        <v>8101099124</v>
      </c>
      <c r="Q29" s="2">
        <f t="shared" si="1"/>
        <v>5815601015</v>
      </c>
    </row>
    <row r="30" spans="1:17">
      <c r="A30" s="1" t="s">
        <v>193</v>
      </c>
      <c r="C30" s="2">
        <v>0</v>
      </c>
      <c r="E30" s="2">
        <v>0</v>
      </c>
      <c r="G30" s="2">
        <v>0</v>
      </c>
      <c r="I30" s="2">
        <f t="shared" si="0"/>
        <v>0</v>
      </c>
      <c r="K30" s="2">
        <v>4112754</v>
      </c>
      <c r="M30" s="2">
        <v>6637984956</v>
      </c>
      <c r="O30" s="2">
        <v>6637984956</v>
      </c>
      <c r="Q30" s="2">
        <f t="shared" si="1"/>
        <v>0</v>
      </c>
    </row>
    <row r="31" spans="1:17">
      <c r="A31" s="1" t="s">
        <v>47</v>
      </c>
      <c r="C31" s="2">
        <v>0</v>
      </c>
      <c r="E31" s="2">
        <v>0</v>
      </c>
      <c r="G31" s="2">
        <v>0</v>
      </c>
      <c r="I31" s="2">
        <f t="shared" si="0"/>
        <v>0</v>
      </c>
      <c r="K31" s="2">
        <v>2217752</v>
      </c>
      <c r="M31" s="2">
        <v>83078778799</v>
      </c>
      <c r="O31" s="2">
        <v>74741565516</v>
      </c>
      <c r="Q31" s="2">
        <f t="shared" si="1"/>
        <v>8337213283</v>
      </c>
    </row>
    <row r="32" spans="1:17">
      <c r="A32" s="1" t="s">
        <v>180</v>
      </c>
      <c r="C32" s="2">
        <v>0</v>
      </c>
      <c r="E32" s="2">
        <v>0</v>
      </c>
      <c r="G32" s="2">
        <v>0</v>
      </c>
      <c r="I32" s="2">
        <f t="shared" si="0"/>
        <v>0</v>
      </c>
      <c r="K32" s="2">
        <v>350000</v>
      </c>
      <c r="M32" s="2">
        <v>42175167707</v>
      </c>
      <c r="O32" s="2">
        <v>35799373568</v>
      </c>
      <c r="Q32" s="2">
        <f t="shared" si="1"/>
        <v>6375794139</v>
      </c>
    </row>
    <row r="33" spans="1:17">
      <c r="A33" s="1" t="s">
        <v>27</v>
      </c>
      <c r="C33" s="2">
        <v>0</v>
      </c>
      <c r="E33" s="2">
        <v>0</v>
      </c>
      <c r="G33" s="2">
        <v>0</v>
      </c>
      <c r="I33" s="2">
        <f t="shared" si="0"/>
        <v>0</v>
      </c>
      <c r="K33" s="2">
        <v>402000</v>
      </c>
      <c r="M33" s="2">
        <v>1104936313</v>
      </c>
      <c r="O33" s="2">
        <v>1142022538</v>
      </c>
      <c r="Q33" s="2">
        <f t="shared" si="1"/>
        <v>-37086225</v>
      </c>
    </row>
    <row r="34" spans="1:17">
      <c r="A34" s="1" t="s">
        <v>23</v>
      </c>
      <c r="C34" s="2">
        <v>0</v>
      </c>
      <c r="E34" s="2">
        <v>0</v>
      </c>
      <c r="G34" s="2">
        <v>0</v>
      </c>
      <c r="I34" s="2">
        <f t="shared" si="0"/>
        <v>0</v>
      </c>
      <c r="K34" s="2">
        <v>670256</v>
      </c>
      <c r="M34" s="2">
        <v>16521810400</v>
      </c>
      <c r="O34" s="2">
        <v>15790551050</v>
      </c>
      <c r="Q34" s="2">
        <f t="shared" si="1"/>
        <v>731259350</v>
      </c>
    </row>
    <row r="35" spans="1:17">
      <c r="A35" s="1" t="s">
        <v>194</v>
      </c>
      <c r="C35" s="2">
        <v>0</v>
      </c>
      <c r="E35" s="2">
        <v>0</v>
      </c>
      <c r="G35" s="2">
        <v>0</v>
      </c>
      <c r="I35" s="2">
        <f t="shared" si="0"/>
        <v>0</v>
      </c>
      <c r="K35" s="2">
        <v>3091325</v>
      </c>
      <c r="M35" s="2">
        <v>14275738850</v>
      </c>
      <c r="O35" s="2">
        <v>14275738850</v>
      </c>
      <c r="Q35" s="2">
        <f t="shared" si="1"/>
        <v>0</v>
      </c>
    </row>
    <row r="36" spans="1:17">
      <c r="A36" s="1" t="s">
        <v>195</v>
      </c>
      <c r="C36" s="2">
        <v>0</v>
      </c>
      <c r="E36" s="2">
        <v>0</v>
      </c>
      <c r="G36" s="2">
        <v>0</v>
      </c>
      <c r="I36" s="2">
        <f t="shared" si="0"/>
        <v>0</v>
      </c>
      <c r="K36" s="2">
        <v>2000000</v>
      </c>
      <c r="M36" s="2">
        <v>10298358065</v>
      </c>
      <c r="O36" s="2">
        <v>9036377961</v>
      </c>
      <c r="Q36" s="2">
        <f t="shared" si="1"/>
        <v>1261980104</v>
      </c>
    </row>
    <row r="37" spans="1:17">
      <c r="A37" s="1" t="s">
        <v>49</v>
      </c>
      <c r="C37" s="2">
        <v>0</v>
      </c>
      <c r="E37" s="2">
        <v>0</v>
      </c>
      <c r="G37" s="2">
        <v>0</v>
      </c>
      <c r="I37" s="2">
        <f t="shared" si="0"/>
        <v>0</v>
      </c>
      <c r="K37" s="2">
        <v>5650000</v>
      </c>
      <c r="M37" s="2">
        <v>44257094651</v>
      </c>
      <c r="O37" s="2">
        <v>37591252436</v>
      </c>
      <c r="Q37" s="2">
        <f t="shared" si="1"/>
        <v>6665842215</v>
      </c>
    </row>
    <row r="38" spans="1:17">
      <c r="A38" s="1" t="s">
        <v>38</v>
      </c>
      <c r="C38" s="2">
        <v>0</v>
      </c>
      <c r="E38" s="2">
        <v>0</v>
      </c>
      <c r="G38" s="2">
        <v>0</v>
      </c>
      <c r="I38" s="2">
        <f t="shared" si="0"/>
        <v>0</v>
      </c>
      <c r="K38" s="2">
        <v>8275</v>
      </c>
      <c r="M38" s="2">
        <v>490006193</v>
      </c>
      <c r="O38" s="2">
        <v>520664092</v>
      </c>
      <c r="Q38" s="2">
        <f t="shared" si="1"/>
        <v>-30657899</v>
      </c>
    </row>
    <row r="39" spans="1:17">
      <c r="A39" s="1" t="s">
        <v>196</v>
      </c>
      <c r="C39" s="2">
        <v>0</v>
      </c>
      <c r="E39" s="2">
        <v>0</v>
      </c>
      <c r="G39" s="2">
        <v>0</v>
      </c>
      <c r="I39" s="2">
        <f t="shared" si="0"/>
        <v>0</v>
      </c>
      <c r="K39" s="2">
        <v>275000</v>
      </c>
      <c r="M39" s="2">
        <v>8433271855</v>
      </c>
      <c r="O39" s="2">
        <v>5230019548</v>
      </c>
      <c r="Q39" s="2">
        <f t="shared" si="1"/>
        <v>3203252307</v>
      </c>
    </row>
    <row r="40" spans="1:17">
      <c r="A40" s="1" t="s">
        <v>50</v>
      </c>
      <c r="C40" s="2">
        <v>0</v>
      </c>
      <c r="E40" s="2">
        <v>0</v>
      </c>
      <c r="G40" s="2">
        <v>0</v>
      </c>
      <c r="I40" s="2">
        <f t="shared" si="0"/>
        <v>0</v>
      </c>
      <c r="K40" s="2">
        <v>3000000</v>
      </c>
      <c r="M40" s="2">
        <v>16559000305</v>
      </c>
      <c r="O40" s="2">
        <v>17222242881</v>
      </c>
      <c r="Q40" s="2">
        <f t="shared" si="1"/>
        <v>-663242576</v>
      </c>
    </row>
    <row r="41" spans="1:17">
      <c r="A41" s="1" t="s">
        <v>86</v>
      </c>
      <c r="C41" s="2">
        <v>156700</v>
      </c>
      <c r="E41" s="2">
        <v>156700000000</v>
      </c>
      <c r="G41" s="2">
        <v>142710918455</v>
      </c>
      <c r="I41" s="2">
        <f t="shared" si="0"/>
        <v>13989081545</v>
      </c>
      <c r="K41" s="2">
        <v>156700</v>
      </c>
      <c r="M41" s="2">
        <v>156700000000</v>
      </c>
      <c r="O41" s="2">
        <v>142710918455</v>
      </c>
      <c r="Q41" s="2">
        <f t="shared" si="1"/>
        <v>13989081545</v>
      </c>
    </row>
    <row r="42" spans="1:17">
      <c r="A42" s="1" t="s">
        <v>89</v>
      </c>
      <c r="C42" s="2">
        <v>282217</v>
      </c>
      <c r="E42" s="2">
        <v>282182493428</v>
      </c>
      <c r="G42" s="2">
        <v>266413470947</v>
      </c>
      <c r="I42" s="2">
        <f t="shared" si="0"/>
        <v>15769022481</v>
      </c>
      <c r="K42" s="2">
        <v>711161</v>
      </c>
      <c r="M42" s="2">
        <v>685539079155</v>
      </c>
      <c r="O42" s="2">
        <v>644422628669</v>
      </c>
      <c r="Q42" s="2">
        <f t="shared" si="1"/>
        <v>41116450486</v>
      </c>
    </row>
    <row r="43" spans="1:17">
      <c r="A43" s="1" t="s">
        <v>91</v>
      </c>
      <c r="C43" s="2">
        <v>121485</v>
      </c>
      <c r="E43" s="2">
        <v>121485000000</v>
      </c>
      <c r="G43" s="2">
        <v>116938475993</v>
      </c>
      <c r="I43" s="2">
        <f t="shared" si="0"/>
        <v>4546524007</v>
      </c>
      <c r="K43" s="2">
        <v>350000</v>
      </c>
      <c r="M43" s="2">
        <v>335728981203</v>
      </c>
      <c r="O43" s="2">
        <v>318065834186</v>
      </c>
      <c r="Q43" s="2">
        <f t="shared" si="1"/>
        <v>17663147017</v>
      </c>
    </row>
    <row r="44" spans="1:17">
      <c r="A44" s="1" t="s">
        <v>93</v>
      </c>
      <c r="C44" s="2">
        <v>192907</v>
      </c>
      <c r="E44" s="2">
        <v>192907000000</v>
      </c>
      <c r="G44" s="2">
        <v>188486283267</v>
      </c>
      <c r="I44" s="2">
        <f t="shared" si="0"/>
        <v>4420716733</v>
      </c>
      <c r="K44" s="2">
        <v>192907</v>
      </c>
      <c r="M44" s="2">
        <v>192907000000</v>
      </c>
      <c r="O44" s="2">
        <v>188486283267</v>
      </c>
      <c r="Q44" s="2">
        <f t="shared" si="1"/>
        <v>4420716733</v>
      </c>
    </row>
    <row r="45" spans="1:17">
      <c r="A45" s="1" t="s">
        <v>94</v>
      </c>
      <c r="C45" s="2">
        <v>165636</v>
      </c>
      <c r="E45" s="2">
        <v>160857737939</v>
      </c>
      <c r="G45" s="2">
        <v>145119275270</v>
      </c>
      <c r="I45" s="2">
        <f t="shared" si="0"/>
        <v>15738462669</v>
      </c>
      <c r="K45" s="2">
        <v>641306</v>
      </c>
      <c r="M45" s="2">
        <v>594111862720</v>
      </c>
      <c r="O45" s="2">
        <v>553743541231</v>
      </c>
      <c r="Q45" s="2">
        <f t="shared" si="1"/>
        <v>40368321489</v>
      </c>
    </row>
    <row r="46" spans="1:17">
      <c r="A46" s="1" t="s">
        <v>81</v>
      </c>
      <c r="C46" s="2">
        <v>118504</v>
      </c>
      <c r="E46" s="2">
        <v>93063611367</v>
      </c>
      <c r="G46" s="2">
        <v>91433611953</v>
      </c>
      <c r="I46" s="2">
        <f t="shared" si="0"/>
        <v>1629999414</v>
      </c>
      <c r="K46" s="2">
        <v>118504</v>
      </c>
      <c r="M46" s="2">
        <v>93063611367</v>
      </c>
      <c r="O46" s="2">
        <v>91433611953</v>
      </c>
      <c r="Q46" s="2">
        <f t="shared" si="1"/>
        <v>1629999414</v>
      </c>
    </row>
    <row r="47" spans="1:17">
      <c r="A47" s="1" t="s">
        <v>78</v>
      </c>
      <c r="C47" s="2">
        <v>100000</v>
      </c>
      <c r="E47" s="2">
        <v>59799159438</v>
      </c>
      <c r="G47" s="2">
        <v>58585616718</v>
      </c>
      <c r="I47" s="2">
        <f t="shared" si="0"/>
        <v>1213542720</v>
      </c>
      <c r="K47" s="2">
        <v>100000</v>
      </c>
      <c r="M47" s="2">
        <v>59799159438</v>
      </c>
      <c r="O47" s="2">
        <v>58585616718</v>
      </c>
      <c r="Q47" s="2">
        <f t="shared" si="1"/>
        <v>1213542720</v>
      </c>
    </row>
    <row r="48" spans="1:17">
      <c r="A48" s="1" t="s">
        <v>84</v>
      </c>
      <c r="C48" s="2">
        <v>260976</v>
      </c>
      <c r="E48" s="2">
        <v>165232339138</v>
      </c>
      <c r="G48" s="2">
        <v>161909696460</v>
      </c>
      <c r="I48" s="2">
        <f t="shared" si="0"/>
        <v>3322642678</v>
      </c>
      <c r="K48" s="2">
        <v>260976</v>
      </c>
      <c r="M48" s="2">
        <v>165232339138</v>
      </c>
      <c r="O48" s="2">
        <v>161909696460</v>
      </c>
      <c r="Q48" s="2">
        <f t="shared" si="1"/>
        <v>3322642678</v>
      </c>
    </row>
    <row r="49" spans="1:17">
      <c r="A49" s="1" t="s">
        <v>153</v>
      </c>
      <c r="C49" s="2">
        <v>0</v>
      </c>
      <c r="E49" s="2">
        <v>0</v>
      </c>
      <c r="G49" s="2">
        <v>0</v>
      </c>
      <c r="I49" s="2">
        <f t="shared" si="0"/>
        <v>0</v>
      </c>
      <c r="K49" s="2">
        <v>100000</v>
      </c>
      <c r="M49" s="2">
        <v>100000000000</v>
      </c>
      <c r="O49" s="2">
        <v>97753554312</v>
      </c>
      <c r="Q49" s="2">
        <f t="shared" si="1"/>
        <v>2246445688</v>
      </c>
    </row>
    <row r="50" spans="1:17">
      <c r="A50" s="1" t="s">
        <v>197</v>
      </c>
      <c r="C50" s="2">
        <v>0</v>
      </c>
      <c r="E50" s="2">
        <v>0</v>
      </c>
      <c r="G50" s="2">
        <v>0</v>
      </c>
      <c r="I50" s="2">
        <f t="shared" si="0"/>
        <v>0</v>
      </c>
      <c r="K50" s="2">
        <v>133237</v>
      </c>
      <c r="M50" s="2">
        <v>133237000000</v>
      </c>
      <c r="O50" s="2">
        <v>128437170092</v>
      </c>
      <c r="Q50" s="2">
        <f t="shared" si="1"/>
        <v>4799829908</v>
      </c>
    </row>
    <row r="51" spans="1:17">
      <c r="A51" s="1" t="s">
        <v>100</v>
      </c>
      <c r="C51" s="2">
        <v>0</v>
      </c>
      <c r="E51" s="2">
        <v>0</v>
      </c>
      <c r="G51" s="2">
        <v>0</v>
      </c>
      <c r="I51" s="2">
        <f t="shared" si="0"/>
        <v>0</v>
      </c>
      <c r="K51" s="2">
        <v>136108</v>
      </c>
      <c r="M51" s="2">
        <v>129978333463</v>
      </c>
      <c r="O51" s="2">
        <v>127802503748</v>
      </c>
      <c r="Q51" s="2">
        <f t="shared" si="1"/>
        <v>2175829715</v>
      </c>
    </row>
    <row r="52" spans="1:17">
      <c r="A52" s="1" t="s">
        <v>150</v>
      </c>
      <c r="C52" s="2">
        <v>0</v>
      </c>
      <c r="E52" s="2">
        <v>0</v>
      </c>
      <c r="G52" s="2">
        <v>0</v>
      </c>
      <c r="I52" s="2">
        <f t="shared" si="0"/>
        <v>0</v>
      </c>
      <c r="K52" s="2">
        <v>100000</v>
      </c>
      <c r="M52" s="2">
        <v>99741382595</v>
      </c>
      <c r="O52" s="2">
        <v>99515609375</v>
      </c>
      <c r="Q52" s="2">
        <f t="shared" si="1"/>
        <v>225773220</v>
      </c>
    </row>
    <row r="53" spans="1:17">
      <c r="A53" s="1" t="s">
        <v>198</v>
      </c>
      <c r="C53" s="2">
        <v>0</v>
      </c>
      <c r="E53" s="2">
        <v>0</v>
      </c>
      <c r="G53" s="2">
        <v>0</v>
      </c>
      <c r="I53" s="2">
        <f t="shared" si="0"/>
        <v>0</v>
      </c>
      <c r="K53" s="2">
        <v>105000</v>
      </c>
      <c r="M53" s="2">
        <v>105000000000</v>
      </c>
      <c r="O53" s="2">
        <v>102356444531</v>
      </c>
      <c r="Q53" s="2">
        <f t="shared" si="1"/>
        <v>2643555469</v>
      </c>
    </row>
    <row r="54" spans="1:17">
      <c r="A54" s="1" t="s">
        <v>199</v>
      </c>
      <c r="C54" s="2">
        <v>0</v>
      </c>
      <c r="E54" s="2">
        <v>0</v>
      </c>
      <c r="G54" s="2">
        <v>0</v>
      </c>
      <c r="I54" s="2">
        <f t="shared" si="0"/>
        <v>0</v>
      </c>
      <c r="K54" s="2">
        <v>65000</v>
      </c>
      <c r="M54" s="2">
        <v>65000000000</v>
      </c>
      <c r="O54" s="2">
        <v>60068610590</v>
      </c>
      <c r="Q54" s="2">
        <f t="shared" si="1"/>
        <v>4931389410</v>
      </c>
    </row>
    <row r="55" spans="1:17">
      <c r="A55" s="1" t="s">
        <v>200</v>
      </c>
      <c r="C55" s="2">
        <v>0</v>
      </c>
      <c r="E55" s="2">
        <v>0</v>
      </c>
      <c r="G55" s="2">
        <v>0</v>
      </c>
      <c r="I55" s="2">
        <f t="shared" si="0"/>
        <v>0</v>
      </c>
      <c r="K55" s="2">
        <v>75000</v>
      </c>
      <c r="M55" s="2">
        <v>75000000000</v>
      </c>
      <c r="O55" s="2">
        <v>69985562817</v>
      </c>
      <c r="Q55" s="2">
        <f t="shared" si="1"/>
        <v>5014437183</v>
      </c>
    </row>
    <row r="56" spans="1:17">
      <c r="A56" s="1" t="s">
        <v>201</v>
      </c>
      <c r="C56" s="2">
        <v>0</v>
      </c>
      <c r="E56" s="2">
        <v>0</v>
      </c>
      <c r="G56" s="2">
        <v>0</v>
      </c>
      <c r="I56" s="2">
        <f t="shared" si="0"/>
        <v>0</v>
      </c>
      <c r="K56" s="2">
        <v>573942</v>
      </c>
      <c r="M56" s="2">
        <v>568509882034</v>
      </c>
      <c r="O56" s="2">
        <v>528810643935</v>
      </c>
      <c r="Q56" s="2">
        <f t="shared" si="1"/>
        <v>39699238099</v>
      </c>
    </row>
    <row r="57" spans="1:17">
      <c r="A57" s="1" t="s">
        <v>202</v>
      </c>
      <c r="C57" s="2">
        <v>0</v>
      </c>
      <c r="E57" s="2">
        <v>0</v>
      </c>
      <c r="G57" s="2">
        <v>0</v>
      </c>
      <c r="I57" s="2">
        <f t="shared" si="0"/>
        <v>0</v>
      </c>
      <c r="K57" s="2">
        <v>105000</v>
      </c>
      <c r="M57" s="2">
        <v>105000000000</v>
      </c>
      <c r="O57" s="2">
        <v>97350541718</v>
      </c>
      <c r="Q57" s="2">
        <f t="shared" si="1"/>
        <v>7649458282</v>
      </c>
    </row>
    <row r="58" spans="1:17">
      <c r="A58" s="1" t="s">
        <v>203</v>
      </c>
      <c r="C58" s="2">
        <v>0</v>
      </c>
      <c r="E58" s="2">
        <v>0</v>
      </c>
      <c r="G58" s="2">
        <v>0</v>
      </c>
      <c r="I58" s="2">
        <f t="shared" si="0"/>
        <v>0</v>
      </c>
      <c r="K58" s="2">
        <v>164778</v>
      </c>
      <c r="M58" s="2">
        <v>161859650773</v>
      </c>
      <c r="O58" s="2">
        <v>147642062612</v>
      </c>
      <c r="Q58" s="2">
        <f t="shared" si="1"/>
        <v>14217588161</v>
      </c>
    </row>
    <row r="59" spans="1:17">
      <c r="A59" s="1" t="s">
        <v>204</v>
      </c>
      <c r="C59" s="2">
        <v>0</v>
      </c>
      <c r="E59" s="2">
        <v>0</v>
      </c>
      <c r="G59" s="2">
        <v>0</v>
      </c>
      <c r="I59" s="2">
        <f t="shared" si="0"/>
        <v>0</v>
      </c>
      <c r="K59" s="2">
        <v>107547</v>
      </c>
      <c r="M59" s="2">
        <v>107547000000</v>
      </c>
      <c r="O59" s="2">
        <v>100753274158</v>
      </c>
      <c r="Q59" s="2">
        <f t="shared" si="1"/>
        <v>6793725842</v>
      </c>
    </row>
    <row r="60" spans="1:17">
      <c r="A60" s="1" t="s">
        <v>205</v>
      </c>
      <c r="C60" s="2">
        <v>0</v>
      </c>
      <c r="E60" s="2">
        <v>0</v>
      </c>
      <c r="G60" s="2">
        <v>0</v>
      </c>
      <c r="I60" s="2">
        <f t="shared" si="0"/>
        <v>0</v>
      </c>
      <c r="K60" s="2">
        <v>113040</v>
      </c>
      <c r="M60" s="2">
        <v>110050755515</v>
      </c>
      <c r="O60" s="2">
        <v>99984971238</v>
      </c>
      <c r="Q60" s="2">
        <f t="shared" si="1"/>
        <v>10065784277</v>
      </c>
    </row>
    <row r="61" spans="1:17">
      <c r="A61" s="1" t="s">
        <v>206</v>
      </c>
      <c r="C61" s="2">
        <v>0</v>
      </c>
      <c r="E61" s="2">
        <v>0</v>
      </c>
      <c r="G61" s="2">
        <v>0</v>
      </c>
      <c r="I61" s="2">
        <f t="shared" si="0"/>
        <v>0</v>
      </c>
      <c r="K61" s="2">
        <v>125000</v>
      </c>
      <c r="M61" s="2">
        <v>116470808094</v>
      </c>
      <c r="O61" s="2">
        <v>110807580232</v>
      </c>
      <c r="Q61" s="2">
        <f t="shared" si="1"/>
        <v>5663227862</v>
      </c>
    </row>
    <row r="62" spans="1:17">
      <c r="A62" s="1" t="s">
        <v>207</v>
      </c>
      <c r="C62" s="2">
        <v>0</v>
      </c>
      <c r="E62" s="2">
        <v>0</v>
      </c>
      <c r="G62" s="2">
        <v>0</v>
      </c>
      <c r="I62" s="2">
        <f t="shared" si="0"/>
        <v>0</v>
      </c>
      <c r="K62" s="2">
        <v>100000</v>
      </c>
      <c r="M62" s="2">
        <v>99087091100</v>
      </c>
      <c r="O62" s="2">
        <v>89656247250</v>
      </c>
      <c r="Q62" s="2">
        <f t="shared" si="1"/>
        <v>9430843850</v>
      </c>
    </row>
    <row r="63" spans="1:17">
      <c r="A63" s="1" t="s">
        <v>208</v>
      </c>
      <c r="C63" s="2">
        <v>0</v>
      </c>
      <c r="E63" s="2">
        <v>0</v>
      </c>
      <c r="G63" s="2">
        <v>0</v>
      </c>
      <c r="I63" s="2">
        <f t="shared" si="0"/>
        <v>0</v>
      </c>
      <c r="K63" s="2">
        <v>110000</v>
      </c>
      <c r="M63" s="2">
        <v>109362077395</v>
      </c>
      <c r="O63" s="2">
        <v>101339966383</v>
      </c>
      <c r="Q63" s="2">
        <f t="shared" si="1"/>
        <v>8022111012</v>
      </c>
    </row>
    <row r="64" spans="1:17">
      <c r="A64" s="1" t="s">
        <v>209</v>
      </c>
      <c r="C64" s="2">
        <v>0</v>
      </c>
      <c r="E64" s="2">
        <v>0</v>
      </c>
      <c r="G64" s="2">
        <v>0</v>
      </c>
      <c r="I64" s="2">
        <f t="shared" si="0"/>
        <v>0</v>
      </c>
      <c r="K64" s="2">
        <v>120000</v>
      </c>
      <c r="M64" s="2">
        <v>109636164131</v>
      </c>
      <c r="O64" s="2">
        <v>101861534250</v>
      </c>
      <c r="Q64" s="2">
        <f t="shared" si="1"/>
        <v>7774629881</v>
      </c>
    </row>
    <row r="65" spans="1:17">
      <c r="A65" s="1" t="s">
        <v>97</v>
      </c>
      <c r="C65" s="2">
        <v>0</v>
      </c>
      <c r="E65" s="2">
        <v>0</v>
      </c>
      <c r="G65" s="2">
        <v>0</v>
      </c>
      <c r="I65" s="2">
        <f t="shared" si="0"/>
        <v>0</v>
      </c>
      <c r="K65" s="2">
        <v>10978</v>
      </c>
      <c r="M65" s="2">
        <v>9998816049</v>
      </c>
      <c r="O65" s="2">
        <v>9223470682</v>
      </c>
      <c r="Q65" s="2">
        <f t="shared" si="1"/>
        <v>775345367</v>
      </c>
    </row>
    <row r="66" spans="1:17">
      <c r="A66" s="1" t="s">
        <v>224</v>
      </c>
      <c r="C66" s="2">
        <v>0</v>
      </c>
      <c r="E66" s="2">
        <v>0</v>
      </c>
      <c r="G66" s="2">
        <v>0</v>
      </c>
      <c r="I66" s="2">
        <f t="shared" ref="I66:I67" si="2">E66-G66</f>
        <v>0</v>
      </c>
      <c r="K66" s="2">
        <v>30000000</v>
      </c>
      <c r="M66" s="2">
        <v>339999938</v>
      </c>
      <c r="O66" s="2">
        <v>60015173</v>
      </c>
      <c r="Q66" s="2">
        <f t="shared" si="1"/>
        <v>279984765</v>
      </c>
    </row>
    <row r="67" spans="1:17">
      <c r="A67" s="1" t="s">
        <v>225</v>
      </c>
      <c r="C67" s="2">
        <v>0</v>
      </c>
      <c r="E67" s="2">
        <v>0</v>
      </c>
      <c r="G67" s="2">
        <v>0</v>
      </c>
      <c r="I67" s="2">
        <f t="shared" si="2"/>
        <v>0</v>
      </c>
      <c r="K67" s="2">
        <v>2800000</v>
      </c>
      <c r="L67" s="2"/>
      <c r="M67" s="2">
        <v>1566800000</v>
      </c>
      <c r="O67" s="2">
        <v>1130873292</v>
      </c>
      <c r="Q67" s="2">
        <f t="shared" si="1"/>
        <v>435926708</v>
      </c>
    </row>
    <row r="68" spans="1:17" ht="22.5" thickBot="1">
      <c r="E68" s="3">
        <f>SUM(E8:E67)</f>
        <v>1296971506887</v>
      </c>
      <c r="G68" s="3">
        <f>SUM(G8:G67)</f>
        <v>1229198912798</v>
      </c>
      <c r="I68" s="3">
        <f>SUM(I8:I65)</f>
        <v>67772594089</v>
      </c>
      <c r="M68" s="3">
        <f>SUM(M8:M67)</f>
        <v>5330616494391</v>
      </c>
      <c r="O68" s="3">
        <f>SUM(O8:O67)</f>
        <v>5026701407049</v>
      </c>
      <c r="Q68" s="3">
        <f>SUM(Q8:Q67)</f>
        <v>303915087342</v>
      </c>
    </row>
    <row r="69" spans="1:17" ht="22.5" thickTop="1"/>
    <row r="70" spans="1:17">
      <c r="I70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4"/>
  <sheetViews>
    <sheetView rightToLeft="1" topLeftCell="A46" workbookViewId="0">
      <selection activeCell="M63" sqref="M63:Q63"/>
    </sheetView>
  </sheetViews>
  <sheetFormatPr defaultRowHeight="21.75"/>
  <cols>
    <col min="1" max="1" width="32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6" spans="1:21" ht="22.5">
      <c r="A6" s="8" t="s">
        <v>3</v>
      </c>
      <c r="C6" s="10" t="s">
        <v>143</v>
      </c>
      <c r="D6" s="10" t="s">
        <v>143</v>
      </c>
      <c r="E6" s="10" t="s">
        <v>143</v>
      </c>
      <c r="F6" s="10" t="s">
        <v>143</v>
      </c>
      <c r="G6" s="10" t="s">
        <v>143</v>
      </c>
      <c r="H6" s="10" t="s">
        <v>143</v>
      </c>
      <c r="I6" s="10" t="s">
        <v>143</v>
      </c>
      <c r="J6" s="10" t="s">
        <v>143</v>
      </c>
      <c r="K6" s="10" t="s">
        <v>143</v>
      </c>
      <c r="M6" s="10" t="s">
        <v>144</v>
      </c>
      <c r="N6" s="10" t="s">
        <v>144</v>
      </c>
      <c r="O6" s="10" t="s">
        <v>144</v>
      </c>
      <c r="P6" s="10" t="s">
        <v>144</v>
      </c>
      <c r="Q6" s="10" t="s">
        <v>144</v>
      </c>
      <c r="R6" s="10" t="s">
        <v>144</v>
      </c>
      <c r="S6" s="10" t="s">
        <v>144</v>
      </c>
      <c r="T6" s="10" t="s">
        <v>144</v>
      </c>
      <c r="U6" s="10" t="s">
        <v>144</v>
      </c>
    </row>
    <row r="7" spans="1:21" ht="22.5">
      <c r="A7" s="10" t="s">
        <v>3</v>
      </c>
      <c r="C7" s="11" t="s">
        <v>210</v>
      </c>
      <c r="E7" s="11" t="s">
        <v>211</v>
      </c>
      <c r="G7" s="11" t="s">
        <v>212</v>
      </c>
      <c r="I7" s="11" t="s">
        <v>131</v>
      </c>
      <c r="K7" s="11" t="s">
        <v>213</v>
      </c>
      <c r="M7" s="11" t="s">
        <v>210</v>
      </c>
      <c r="O7" s="11" t="s">
        <v>211</v>
      </c>
      <c r="Q7" s="11" t="s">
        <v>212</v>
      </c>
      <c r="S7" s="11" t="s">
        <v>131</v>
      </c>
      <c r="U7" s="11" t="s">
        <v>213</v>
      </c>
    </row>
    <row r="8" spans="1:21">
      <c r="A8" s="1" t="s">
        <v>18</v>
      </c>
      <c r="C8" s="2">
        <v>0</v>
      </c>
      <c r="E8" s="2">
        <v>-1512716882</v>
      </c>
      <c r="G8" s="2">
        <v>-616808316</v>
      </c>
      <c r="I8" s="2">
        <v>-2129525198</v>
      </c>
      <c r="K8" s="4">
        <f>I8/$I$63</f>
        <v>2.4980158310867622E-2</v>
      </c>
      <c r="M8" s="2">
        <v>9957571200</v>
      </c>
      <c r="O8" s="2">
        <v>-4041005194</v>
      </c>
      <c r="Q8" s="2">
        <v>-1214380596</v>
      </c>
      <c r="S8" s="2">
        <v>4702185410</v>
      </c>
      <c r="U8" s="4">
        <f>S8/$S$63</f>
        <v>-9.8424428975833853E-2</v>
      </c>
    </row>
    <row r="9" spans="1:21">
      <c r="A9" s="1" t="s">
        <v>39</v>
      </c>
      <c r="C9" s="2">
        <v>0</v>
      </c>
      <c r="E9" s="2">
        <v>7282930606</v>
      </c>
      <c r="G9" s="2">
        <v>4913593228</v>
      </c>
      <c r="I9" s="2">
        <v>12196523834</v>
      </c>
      <c r="K9" s="4">
        <f t="shared" ref="K9:K62" si="0">I9/$I$63</f>
        <v>-0.14306996531514635</v>
      </c>
      <c r="M9" s="2">
        <v>0</v>
      </c>
      <c r="O9" s="2">
        <v>10184182250</v>
      </c>
      <c r="Q9" s="2">
        <v>4913593228</v>
      </c>
      <c r="S9" s="2">
        <v>15097775478</v>
      </c>
      <c r="U9" s="4">
        <f t="shared" ref="U9:U62" si="1">S9/$S$63</f>
        <v>-0.31602112648882064</v>
      </c>
    </row>
    <row r="10" spans="1:21">
      <c r="A10" s="1" t="s">
        <v>21</v>
      </c>
      <c r="C10" s="2">
        <v>0</v>
      </c>
      <c r="E10" s="2">
        <v>13797648158</v>
      </c>
      <c r="G10" s="2">
        <v>2069672097</v>
      </c>
      <c r="I10" s="2">
        <v>15867320255</v>
      </c>
      <c r="K10" s="4">
        <f t="shared" si="0"/>
        <v>-0.18612983415805368</v>
      </c>
      <c r="M10" s="2">
        <v>0</v>
      </c>
      <c r="O10" s="2">
        <v>18411863376</v>
      </c>
      <c r="Q10" s="2">
        <v>2069672097</v>
      </c>
      <c r="S10" s="2">
        <v>20481535473</v>
      </c>
      <c r="U10" s="4">
        <f t="shared" si="1"/>
        <v>-0.42871202594248831</v>
      </c>
    </row>
    <row r="11" spans="1:21">
      <c r="A11" s="1" t="s">
        <v>17</v>
      </c>
      <c r="C11" s="2">
        <v>0</v>
      </c>
      <c r="E11" s="2">
        <v>-3925224532</v>
      </c>
      <c r="G11" s="2">
        <v>-13505</v>
      </c>
      <c r="I11" s="2">
        <v>-3925238037</v>
      </c>
      <c r="K11" s="4">
        <f t="shared" si="0"/>
        <v>4.604456789907365E-2</v>
      </c>
      <c r="M11" s="2">
        <v>0</v>
      </c>
      <c r="O11" s="2">
        <v>255999680</v>
      </c>
      <c r="Q11" s="2">
        <v>-304395861</v>
      </c>
      <c r="S11" s="2">
        <v>-48396181</v>
      </c>
      <c r="U11" s="4">
        <f t="shared" si="1"/>
        <v>1.0130111988791398E-3</v>
      </c>
    </row>
    <row r="12" spans="1:21">
      <c r="A12" s="1" t="s">
        <v>55</v>
      </c>
      <c r="C12" s="2">
        <v>0</v>
      </c>
      <c r="E12" s="2">
        <v>221478298</v>
      </c>
      <c r="G12" s="2">
        <v>776158338</v>
      </c>
      <c r="I12" s="2">
        <v>997636636</v>
      </c>
      <c r="K12" s="4">
        <f t="shared" si="0"/>
        <v>-1.170266551783785E-2</v>
      </c>
      <c r="M12" s="2">
        <v>0</v>
      </c>
      <c r="O12" s="2">
        <v>221478298</v>
      </c>
      <c r="Q12" s="2">
        <v>776158338</v>
      </c>
      <c r="S12" s="2">
        <v>997636636</v>
      </c>
      <c r="U12" s="4">
        <f t="shared" si="1"/>
        <v>-2.0882165984958855E-2</v>
      </c>
    </row>
    <row r="13" spans="1:21">
      <c r="A13" s="1" t="s">
        <v>186</v>
      </c>
      <c r="C13" s="2">
        <v>0</v>
      </c>
      <c r="E13" s="2">
        <v>0</v>
      </c>
      <c r="G13" s="2">
        <v>0</v>
      </c>
      <c r="I13" s="2">
        <v>0</v>
      </c>
      <c r="K13" s="4">
        <f t="shared" si="0"/>
        <v>0</v>
      </c>
      <c r="M13" s="2">
        <v>0</v>
      </c>
      <c r="O13" s="2">
        <v>0</v>
      </c>
      <c r="Q13" s="2">
        <v>-39624664</v>
      </c>
      <c r="S13" s="2">
        <v>-39624664</v>
      </c>
      <c r="U13" s="4">
        <f t="shared" si="1"/>
        <v>8.2940900613259327E-4</v>
      </c>
    </row>
    <row r="14" spans="1:21">
      <c r="A14" s="1" t="s">
        <v>22</v>
      </c>
      <c r="C14" s="2">
        <v>0</v>
      </c>
      <c r="E14" s="2">
        <v>-1305928167</v>
      </c>
      <c r="G14" s="2">
        <v>0</v>
      </c>
      <c r="I14" s="2">
        <v>-1305928167</v>
      </c>
      <c r="K14" s="4">
        <f t="shared" si="0"/>
        <v>1.5319045008210873E-2</v>
      </c>
      <c r="M14" s="2">
        <v>2491593149</v>
      </c>
      <c r="O14" s="2">
        <v>-2191707127</v>
      </c>
      <c r="Q14" s="2">
        <v>-3867515840</v>
      </c>
      <c r="S14" s="2">
        <v>-3567629818</v>
      </c>
      <c r="U14" s="4">
        <f t="shared" si="1"/>
        <v>7.4676325371399607E-2</v>
      </c>
    </row>
    <row r="15" spans="1:21">
      <c r="A15" s="1" t="s">
        <v>187</v>
      </c>
      <c r="C15" s="2">
        <v>0</v>
      </c>
      <c r="E15" s="2">
        <v>0</v>
      </c>
      <c r="G15" s="2">
        <v>0</v>
      </c>
      <c r="I15" s="2">
        <v>0</v>
      </c>
      <c r="K15" s="4">
        <f t="shared" si="0"/>
        <v>0</v>
      </c>
      <c r="M15" s="2">
        <v>0</v>
      </c>
      <c r="O15" s="2">
        <v>0</v>
      </c>
      <c r="Q15" s="2">
        <v>11369053955</v>
      </c>
      <c r="S15" s="2">
        <v>11369053955</v>
      </c>
      <c r="U15" s="4">
        <f t="shared" si="1"/>
        <v>-0.23797288833753588</v>
      </c>
    </row>
    <row r="16" spans="1:21">
      <c r="A16" s="1" t="s">
        <v>40</v>
      </c>
      <c r="C16" s="2">
        <v>0</v>
      </c>
      <c r="E16" s="2">
        <v>809563133</v>
      </c>
      <c r="G16" s="2">
        <v>0</v>
      </c>
      <c r="I16" s="2">
        <v>809563133</v>
      </c>
      <c r="K16" s="4">
        <f t="shared" si="0"/>
        <v>-9.4964902241940884E-3</v>
      </c>
      <c r="M16" s="2">
        <v>7037759761</v>
      </c>
      <c r="O16" s="2">
        <v>-16752448680</v>
      </c>
      <c r="Q16" s="2">
        <v>-101411850</v>
      </c>
      <c r="S16" s="2">
        <v>-9816100769</v>
      </c>
      <c r="U16" s="4">
        <f t="shared" si="1"/>
        <v>0.20546703898646748</v>
      </c>
    </row>
    <row r="17" spans="1:21">
      <c r="A17" s="1" t="s">
        <v>32</v>
      </c>
      <c r="C17" s="2">
        <v>0</v>
      </c>
      <c r="E17" s="2">
        <v>-7994691768</v>
      </c>
      <c r="G17" s="2">
        <v>0</v>
      </c>
      <c r="I17" s="2">
        <v>-7994691768</v>
      </c>
      <c r="K17" s="4">
        <f t="shared" si="0"/>
        <v>9.3780841944857876E-2</v>
      </c>
      <c r="M17" s="2">
        <v>1714113924</v>
      </c>
      <c r="O17" s="2">
        <v>-14072382308</v>
      </c>
      <c r="Q17" s="2">
        <v>107613756</v>
      </c>
      <c r="S17" s="2">
        <v>-12250654628</v>
      </c>
      <c r="U17" s="4">
        <f t="shared" si="1"/>
        <v>0.25642623189140817</v>
      </c>
    </row>
    <row r="18" spans="1:21">
      <c r="A18" s="1" t="s">
        <v>28</v>
      </c>
      <c r="C18" s="2">
        <v>0</v>
      </c>
      <c r="E18" s="2">
        <v>-3439336624</v>
      </c>
      <c r="G18" s="2">
        <v>0</v>
      </c>
      <c r="I18" s="2">
        <v>-3439336624</v>
      </c>
      <c r="K18" s="4">
        <f t="shared" si="0"/>
        <v>4.0344755456556469E-2</v>
      </c>
      <c r="M18" s="2">
        <v>1210968290</v>
      </c>
      <c r="O18" s="2">
        <v>-3926520675</v>
      </c>
      <c r="Q18" s="2">
        <v>1449282285</v>
      </c>
      <c r="S18" s="2">
        <v>-1266270100</v>
      </c>
      <c r="U18" s="4">
        <f t="shared" si="1"/>
        <v>2.6505103617696781E-2</v>
      </c>
    </row>
    <row r="19" spans="1:21">
      <c r="A19" s="1" t="s">
        <v>188</v>
      </c>
      <c r="C19" s="2">
        <v>0</v>
      </c>
      <c r="E19" s="2">
        <v>0</v>
      </c>
      <c r="G19" s="2">
        <v>0</v>
      </c>
      <c r="I19" s="2">
        <v>0</v>
      </c>
      <c r="K19" s="4">
        <f t="shared" si="0"/>
        <v>0</v>
      </c>
      <c r="M19" s="2">
        <v>0</v>
      </c>
      <c r="O19" s="2">
        <v>0</v>
      </c>
      <c r="Q19" s="2">
        <v>0</v>
      </c>
      <c r="S19" s="2">
        <v>0</v>
      </c>
      <c r="U19" s="4">
        <f t="shared" si="1"/>
        <v>0</v>
      </c>
    </row>
    <row r="20" spans="1:21">
      <c r="A20" s="1" t="s">
        <v>19</v>
      </c>
      <c r="C20" s="2">
        <v>0</v>
      </c>
      <c r="E20" s="2">
        <v>-3223598567</v>
      </c>
      <c r="G20" s="2">
        <v>0</v>
      </c>
      <c r="I20" s="2">
        <v>-3223598567</v>
      </c>
      <c r="K20" s="4">
        <f t="shared" si="0"/>
        <v>3.7814064191386013E-2</v>
      </c>
      <c r="M20" s="2">
        <v>0</v>
      </c>
      <c r="O20" s="2">
        <v>-263386817</v>
      </c>
      <c r="Q20" s="2">
        <v>-5794891495</v>
      </c>
      <c r="S20" s="2">
        <v>-6058278312</v>
      </c>
      <c r="U20" s="4">
        <f t="shared" si="1"/>
        <v>0.12680967070485605</v>
      </c>
    </row>
    <row r="21" spans="1:21">
      <c r="A21" s="1" t="s">
        <v>37</v>
      </c>
      <c r="C21" s="2">
        <v>0</v>
      </c>
      <c r="E21" s="2">
        <v>-1200812400</v>
      </c>
      <c r="G21" s="2">
        <v>0</v>
      </c>
      <c r="I21" s="2">
        <v>-1200812400</v>
      </c>
      <c r="K21" s="4">
        <f t="shared" si="0"/>
        <v>1.4085996203202897E-2</v>
      </c>
      <c r="M21" s="2">
        <v>2696000000</v>
      </c>
      <c r="O21" s="2">
        <v>-7586589629</v>
      </c>
      <c r="Q21" s="2">
        <v>22641683</v>
      </c>
      <c r="S21" s="2">
        <v>-4867947946</v>
      </c>
      <c r="U21" s="4">
        <f t="shared" si="1"/>
        <v>0.10189410988562726</v>
      </c>
    </row>
    <row r="22" spans="1:21">
      <c r="A22" s="1" t="s">
        <v>33</v>
      </c>
      <c r="C22" s="2">
        <v>0</v>
      </c>
      <c r="E22" s="2">
        <v>-4090755911</v>
      </c>
      <c r="G22" s="2">
        <v>0</v>
      </c>
      <c r="I22" s="2">
        <v>-4090755911</v>
      </c>
      <c r="K22" s="4">
        <f t="shared" si="0"/>
        <v>4.7986156897260393E-2</v>
      </c>
      <c r="M22" s="2">
        <v>0</v>
      </c>
      <c r="O22" s="2">
        <v>-4285277579</v>
      </c>
      <c r="Q22" s="2">
        <v>-990588191</v>
      </c>
      <c r="S22" s="2">
        <v>-5275865770</v>
      </c>
      <c r="U22" s="4">
        <f t="shared" si="1"/>
        <v>0.11043249691113263</v>
      </c>
    </row>
    <row r="23" spans="1:21">
      <c r="A23" s="1" t="s">
        <v>30</v>
      </c>
      <c r="C23" s="2">
        <v>0</v>
      </c>
      <c r="E23" s="2">
        <v>5056518033</v>
      </c>
      <c r="G23" s="2">
        <v>0</v>
      </c>
      <c r="I23" s="2">
        <v>5056518033</v>
      </c>
      <c r="K23" s="4">
        <f t="shared" si="0"/>
        <v>-5.9314921976376146E-2</v>
      </c>
      <c r="M23" s="2">
        <v>32456393419</v>
      </c>
      <c r="O23" s="2">
        <v>-11550329579</v>
      </c>
      <c r="Q23" s="2">
        <v>-4558343663</v>
      </c>
      <c r="S23" s="2">
        <v>16347720177</v>
      </c>
      <c r="U23" s="4">
        <f t="shared" si="1"/>
        <v>-0.34218451277061457</v>
      </c>
    </row>
    <row r="24" spans="1:21">
      <c r="A24" s="1" t="s">
        <v>189</v>
      </c>
      <c r="C24" s="2">
        <v>0</v>
      </c>
      <c r="E24" s="2">
        <v>0</v>
      </c>
      <c r="G24" s="2">
        <v>0</v>
      </c>
      <c r="I24" s="2">
        <v>0</v>
      </c>
      <c r="K24" s="4">
        <f t="shared" si="0"/>
        <v>0</v>
      </c>
      <c r="M24" s="2">
        <v>0</v>
      </c>
      <c r="O24" s="2">
        <v>0</v>
      </c>
      <c r="Q24" s="2">
        <v>-136067833</v>
      </c>
      <c r="S24" s="2">
        <v>-136067833</v>
      </c>
      <c r="U24" s="4">
        <f t="shared" si="1"/>
        <v>2.848122223450164E-3</v>
      </c>
    </row>
    <row r="25" spans="1:21">
      <c r="A25" s="1" t="s">
        <v>190</v>
      </c>
      <c r="C25" s="2">
        <v>0</v>
      </c>
      <c r="E25" s="2">
        <v>0</v>
      </c>
      <c r="G25" s="2">
        <v>0</v>
      </c>
      <c r="I25" s="2">
        <v>0</v>
      </c>
      <c r="K25" s="4">
        <f t="shared" si="0"/>
        <v>0</v>
      </c>
      <c r="M25" s="2">
        <v>0</v>
      </c>
      <c r="O25" s="2">
        <v>0</v>
      </c>
      <c r="Q25" s="2">
        <v>3260282533</v>
      </c>
      <c r="S25" s="2">
        <v>3260282533</v>
      </c>
      <c r="U25" s="4">
        <f t="shared" si="1"/>
        <v>-6.824304416579996E-2</v>
      </c>
    </row>
    <row r="26" spans="1:21">
      <c r="A26" s="1" t="s">
        <v>15</v>
      </c>
      <c r="C26" s="2">
        <v>0</v>
      </c>
      <c r="E26" s="2">
        <v>1933359873</v>
      </c>
      <c r="G26" s="2">
        <v>0</v>
      </c>
      <c r="I26" s="2">
        <v>1933359873</v>
      </c>
      <c r="K26" s="4">
        <f t="shared" si="0"/>
        <v>-2.2679062799903494E-2</v>
      </c>
      <c r="M26" s="2">
        <v>7563625400</v>
      </c>
      <c r="O26" s="2">
        <v>12795826864</v>
      </c>
      <c r="Q26" s="2">
        <v>-3659</v>
      </c>
      <c r="S26" s="2">
        <v>20359448605</v>
      </c>
      <c r="U26" s="4">
        <f t="shared" si="1"/>
        <v>-0.42615654817617282</v>
      </c>
    </row>
    <row r="27" spans="1:21">
      <c r="A27" s="1" t="s">
        <v>191</v>
      </c>
      <c r="C27" s="2">
        <v>0</v>
      </c>
      <c r="E27" s="2">
        <v>0</v>
      </c>
      <c r="G27" s="2">
        <v>0</v>
      </c>
      <c r="I27" s="2">
        <v>0</v>
      </c>
      <c r="K27" s="4">
        <f t="shared" si="0"/>
        <v>0</v>
      </c>
      <c r="M27" s="2">
        <v>0</v>
      </c>
      <c r="O27" s="2">
        <v>0</v>
      </c>
      <c r="Q27" s="2">
        <v>8441070120</v>
      </c>
      <c r="S27" s="2">
        <v>8441070120</v>
      </c>
      <c r="U27" s="4">
        <f t="shared" si="1"/>
        <v>-0.17668539924842591</v>
      </c>
    </row>
    <row r="28" spans="1:21">
      <c r="A28" s="1" t="s">
        <v>34</v>
      </c>
      <c r="C28" s="2">
        <v>0</v>
      </c>
      <c r="E28" s="2">
        <v>-6464491128</v>
      </c>
      <c r="G28" s="2">
        <v>0</v>
      </c>
      <c r="I28" s="2">
        <v>-6464491128</v>
      </c>
      <c r="K28" s="4">
        <f t="shared" si="0"/>
        <v>7.5830993654501577E-2</v>
      </c>
      <c r="M28" s="2">
        <v>6193509600</v>
      </c>
      <c r="O28" s="2">
        <v>-804513178</v>
      </c>
      <c r="Q28" s="2">
        <v>283960505</v>
      </c>
      <c r="S28" s="2">
        <v>5672956927</v>
      </c>
      <c r="U28" s="4">
        <f t="shared" si="1"/>
        <v>-0.1187442640941026</v>
      </c>
    </row>
    <row r="29" spans="1:21">
      <c r="A29" s="1" t="s">
        <v>192</v>
      </c>
      <c r="C29" s="2">
        <v>0</v>
      </c>
      <c r="E29" s="2">
        <v>0</v>
      </c>
      <c r="G29" s="2">
        <v>0</v>
      </c>
      <c r="I29" s="2">
        <v>0</v>
      </c>
      <c r="K29" s="4">
        <f t="shared" si="0"/>
        <v>0</v>
      </c>
      <c r="M29" s="2">
        <v>0</v>
      </c>
      <c r="O29" s="2">
        <v>0</v>
      </c>
      <c r="Q29" s="2">
        <v>5815601015</v>
      </c>
      <c r="S29" s="2">
        <v>5815601015</v>
      </c>
      <c r="U29" s="4">
        <f t="shared" si="1"/>
        <v>-0.12173003808725925</v>
      </c>
    </row>
    <row r="30" spans="1:21">
      <c r="A30" s="1" t="s">
        <v>193</v>
      </c>
      <c r="C30" s="2">
        <v>0</v>
      </c>
      <c r="E30" s="2">
        <v>0</v>
      </c>
      <c r="G30" s="2">
        <v>0</v>
      </c>
      <c r="I30" s="2">
        <v>0</v>
      </c>
      <c r="K30" s="4">
        <f t="shared" si="0"/>
        <v>0</v>
      </c>
      <c r="M30" s="2">
        <v>0</v>
      </c>
      <c r="O30" s="2">
        <v>0</v>
      </c>
      <c r="Q30" s="2">
        <v>0</v>
      </c>
      <c r="S30" s="2">
        <v>0</v>
      </c>
      <c r="U30" s="4">
        <f t="shared" si="1"/>
        <v>0</v>
      </c>
    </row>
    <row r="31" spans="1:21">
      <c r="A31" s="1" t="s">
        <v>47</v>
      </c>
      <c r="C31" s="2">
        <v>0</v>
      </c>
      <c r="E31" s="2">
        <v>-3253555739</v>
      </c>
      <c r="G31" s="2">
        <v>0</v>
      </c>
      <c r="I31" s="2">
        <v>-3253555739</v>
      </c>
      <c r="K31" s="4">
        <f t="shared" si="0"/>
        <v>3.8165473463184586E-2</v>
      </c>
      <c r="M31" s="2">
        <v>0</v>
      </c>
      <c r="O31" s="2">
        <v>13512082028</v>
      </c>
      <c r="Q31" s="2">
        <v>8337213283</v>
      </c>
      <c r="S31" s="2">
        <v>21849295311</v>
      </c>
      <c r="U31" s="4">
        <f t="shared" si="1"/>
        <v>-0.45734147571810424</v>
      </c>
    </row>
    <row r="32" spans="1:21">
      <c r="A32" s="1" t="s">
        <v>180</v>
      </c>
      <c r="C32" s="2">
        <v>0</v>
      </c>
      <c r="E32" s="2">
        <v>0</v>
      </c>
      <c r="G32" s="2">
        <v>0</v>
      </c>
      <c r="I32" s="2">
        <v>0</v>
      </c>
      <c r="K32" s="4">
        <f t="shared" si="0"/>
        <v>0</v>
      </c>
      <c r="M32" s="2">
        <v>433200000</v>
      </c>
      <c r="O32" s="2">
        <v>0</v>
      </c>
      <c r="Q32" s="2">
        <v>6375794139</v>
      </c>
      <c r="S32" s="2">
        <v>6808994139</v>
      </c>
      <c r="U32" s="4">
        <f t="shared" si="1"/>
        <v>-0.14252338042767107</v>
      </c>
    </row>
    <row r="33" spans="1:21">
      <c r="A33" s="1" t="s">
        <v>27</v>
      </c>
      <c r="C33" s="2">
        <v>16017509356</v>
      </c>
      <c r="E33" s="2">
        <v>-23650457196</v>
      </c>
      <c r="G33" s="2">
        <v>0</v>
      </c>
      <c r="I33" s="2">
        <v>-7632947840</v>
      </c>
      <c r="K33" s="4">
        <f t="shared" si="0"/>
        <v>8.9537445060931878E-2</v>
      </c>
      <c r="M33" s="2">
        <v>16017509356</v>
      </c>
      <c r="O33" s="2">
        <v>-24804178267</v>
      </c>
      <c r="Q33" s="2">
        <v>-37086225</v>
      </c>
      <c r="S33" s="2">
        <v>-8823755136</v>
      </c>
      <c r="U33" s="4">
        <f t="shared" si="1"/>
        <v>0.18469562234539388</v>
      </c>
    </row>
    <row r="34" spans="1:21">
      <c r="A34" s="1" t="s">
        <v>23</v>
      </c>
      <c r="C34" s="2">
        <v>0</v>
      </c>
      <c r="E34" s="2">
        <v>0</v>
      </c>
      <c r="G34" s="2">
        <v>0</v>
      </c>
      <c r="I34" s="2">
        <v>0</v>
      </c>
      <c r="K34" s="4">
        <f t="shared" si="0"/>
        <v>0</v>
      </c>
      <c r="M34" s="2">
        <v>1631166036</v>
      </c>
      <c r="O34" s="2">
        <v>0</v>
      </c>
      <c r="Q34" s="2">
        <v>731259350</v>
      </c>
      <c r="S34" s="2">
        <v>2362425386</v>
      </c>
      <c r="U34" s="4">
        <f t="shared" si="1"/>
        <v>-4.944942603083443E-2</v>
      </c>
    </row>
    <row r="35" spans="1:21">
      <c r="A35" s="1" t="s">
        <v>194</v>
      </c>
      <c r="C35" s="2">
        <v>0</v>
      </c>
      <c r="E35" s="2">
        <v>0</v>
      </c>
      <c r="G35" s="2">
        <v>0</v>
      </c>
      <c r="I35" s="2">
        <v>0</v>
      </c>
      <c r="K35" s="4">
        <f t="shared" si="0"/>
        <v>0</v>
      </c>
      <c r="M35" s="2">
        <v>0</v>
      </c>
      <c r="O35" s="2">
        <v>0</v>
      </c>
      <c r="Q35" s="2">
        <v>0</v>
      </c>
      <c r="S35" s="2">
        <v>0</v>
      </c>
      <c r="U35" s="4">
        <f t="shared" si="1"/>
        <v>0</v>
      </c>
    </row>
    <row r="36" spans="1:21">
      <c r="A36" s="1" t="s">
        <v>195</v>
      </c>
      <c r="C36" s="2">
        <v>0</v>
      </c>
      <c r="E36" s="2">
        <v>0</v>
      </c>
      <c r="G36" s="2">
        <v>0</v>
      </c>
      <c r="I36" s="2">
        <v>0</v>
      </c>
      <c r="K36" s="4">
        <f t="shared" si="0"/>
        <v>0</v>
      </c>
      <c r="M36" s="2">
        <v>0</v>
      </c>
      <c r="O36" s="2">
        <v>0</v>
      </c>
      <c r="Q36" s="2">
        <v>1261980104</v>
      </c>
      <c r="S36" s="2">
        <v>1261980104</v>
      </c>
      <c r="U36" s="4">
        <f t="shared" si="1"/>
        <v>-2.6415306987025725E-2</v>
      </c>
    </row>
    <row r="37" spans="1:21">
      <c r="A37" s="1" t="s">
        <v>49</v>
      </c>
      <c r="C37" s="2">
        <v>0</v>
      </c>
      <c r="E37" s="2">
        <v>-9369090686</v>
      </c>
      <c r="G37" s="2">
        <v>0</v>
      </c>
      <c r="I37" s="2">
        <v>-9369090686</v>
      </c>
      <c r="K37" s="4">
        <f t="shared" si="0"/>
        <v>0.10990307547661868</v>
      </c>
      <c r="M37" s="2">
        <v>0</v>
      </c>
      <c r="O37" s="2">
        <v>-8712778181</v>
      </c>
      <c r="Q37" s="2">
        <v>6665842215</v>
      </c>
      <c r="S37" s="2">
        <v>-2046935966</v>
      </c>
      <c r="U37" s="4">
        <f t="shared" si="1"/>
        <v>4.2845716626824133E-2</v>
      </c>
    </row>
    <row r="38" spans="1:21">
      <c r="A38" s="1" t="s">
        <v>38</v>
      </c>
      <c r="C38" s="2">
        <v>0</v>
      </c>
      <c r="E38" s="2">
        <v>-3399487108</v>
      </c>
      <c r="G38" s="2">
        <v>0</v>
      </c>
      <c r="I38" s="2">
        <v>-3399487108</v>
      </c>
      <c r="K38" s="4">
        <f t="shared" si="0"/>
        <v>3.9877305144521487E-2</v>
      </c>
      <c r="M38" s="2">
        <v>3818625000</v>
      </c>
      <c r="O38" s="2">
        <v>-4591064169</v>
      </c>
      <c r="Q38" s="2">
        <v>-30657899</v>
      </c>
      <c r="S38" s="2">
        <v>-803097068</v>
      </c>
      <c r="U38" s="4">
        <f t="shared" si="1"/>
        <v>1.6810134743297248E-2</v>
      </c>
    </row>
    <row r="39" spans="1:21">
      <c r="A39" s="1" t="s">
        <v>196</v>
      </c>
      <c r="C39" s="2">
        <v>0</v>
      </c>
      <c r="E39" s="2">
        <v>0</v>
      </c>
      <c r="G39" s="2">
        <v>0</v>
      </c>
      <c r="I39" s="2">
        <v>0</v>
      </c>
      <c r="K39" s="4">
        <f t="shared" si="0"/>
        <v>0</v>
      </c>
      <c r="M39" s="2">
        <v>0</v>
      </c>
      <c r="O39" s="2">
        <v>0</v>
      </c>
      <c r="Q39" s="2">
        <v>3203252307</v>
      </c>
      <c r="S39" s="2">
        <v>3203252307</v>
      </c>
      <c r="U39" s="4">
        <f t="shared" si="1"/>
        <v>-6.7049308287908921E-2</v>
      </c>
    </row>
    <row r="40" spans="1:21">
      <c r="A40" s="1" t="s">
        <v>50</v>
      </c>
      <c r="C40" s="2">
        <v>0</v>
      </c>
      <c r="E40" s="2">
        <v>-4998408712</v>
      </c>
      <c r="G40" s="2">
        <v>0</v>
      </c>
      <c r="I40" s="2">
        <v>-4998408712</v>
      </c>
      <c r="K40" s="4">
        <f t="shared" si="0"/>
        <v>5.8633277054174558E-2</v>
      </c>
      <c r="M40" s="2">
        <v>9739359000</v>
      </c>
      <c r="O40" s="2">
        <v>-21245725987</v>
      </c>
      <c r="Q40" s="2">
        <v>-663242576</v>
      </c>
      <c r="S40" s="2">
        <v>-12169609563</v>
      </c>
      <c r="U40" s="4">
        <f t="shared" si="1"/>
        <v>0.25472982616759937</v>
      </c>
    </row>
    <row r="41" spans="1:21">
      <c r="A41" s="1" t="s">
        <v>46</v>
      </c>
      <c r="C41" s="2">
        <v>0</v>
      </c>
      <c r="E41" s="2">
        <v>-3091447504</v>
      </c>
      <c r="G41" s="2">
        <v>0</v>
      </c>
      <c r="I41" s="2">
        <v>-3091447504</v>
      </c>
      <c r="K41" s="4">
        <f t="shared" si="0"/>
        <v>3.6263880855781527E-2</v>
      </c>
      <c r="M41" s="2">
        <v>4239456383</v>
      </c>
      <c r="O41" s="2">
        <v>-5637654641</v>
      </c>
      <c r="Q41" s="2">
        <v>0</v>
      </c>
      <c r="S41" s="2">
        <v>-1398198258</v>
      </c>
      <c r="U41" s="4">
        <f t="shared" si="1"/>
        <v>2.9266575674789398E-2</v>
      </c>
    </row>
    <row r="42" spans="1:21">
      <c r="A42" s="1" t="s">
        <v>51</v>
      </c>
      <c r="C42" s="2">
        <v>0</v>
      </c>
      <c r="E42" s="2">
        <v>1573627274</v>
      </c>
      <c r="G42" s="2">
        <v>0</v>
      </c>
      <c r="I42" s="2">
        <v>1573627274</v>
      </c>
      <c r="K42" s="4">
        <f t="shared" si="0"/>
        <v>-1.8459259586943409E-2</v>
      </c>
      <c r="M42" s="2">
        <v>7168541160</v>
      </c>
      <c r="O42" s="2">
        <v>3534847080</v>
      </c>
      <c r="Q42" s="2">
        <v>0</v>
      </c>
      <c r="S42" s="2">
        <v>10703388240</v>
      </c>
      <c r="U42" s="4">
        <f t="shared" si="1"/>
        <v>-0.22403941652072271</v>
      </c>
    </row>
    <row r="43" spans="1:21">
      <c r="A43" s="1" t="s">
        <v>36</v>
      </c>
      <c r="C43" s="2">
        <v>0</v>
      </c>
      <c r="E43" s="2">
        <v>-1306541665</v>
      </c>
      <c r="G43" s="2">
        <v>0</v>
      </c>
      <c r="I43" s="2">
        <v>-1306541665</v>
      </c>
      <c r="K43" s="4">
        <f t="shared" si="0"/>
        <v>1.5326241578215207E-2</v>
      </c>
      <c r="M43" s="2">
        <v>2262426600</v>
      </c>
      <c r="O43" s="2">
        <v>-2746950304</v>
      </c>
      <c r="Q43" s="2">
        <v>0</v>
      </c>
      <c r="S43" s="2">
        <v>-484523704</v>
      </c>
      <c r="U43" s="4">
        <f t="shared" si="1"/>
        <v>1.0141873348940518E-2</v>
      </c>
    </row>
    <row r="44" spans="1:21">
      <c r="A44" s="1" t="s">
        <v>26</v>
      </c>
      <c r="C44" s="2">
        <v>0</v>
      </c>
      <c r="E44" s="2">
        <v>-3271314762</v>
      </c>
      <c r="G44" s="2">
        <v>0</v>
      </c>
      <c r="I44" s="2">
        <v>-3271314762</v>
      </c>
      <c r="K44" s="4">
        <f t="shared" si="0"/>
        <v>3.8373793705839133E-2</v>
      </c>
      <c r="M44" s="2">
        <v>6758344995</v>
      </c>
      <c r="O44" s="2">
        <v>-9987622552</v>
      </c>
      <c r="Q44" s="2">
        <v>0</v>
      </c>
      <c r="S44" s="2">
        <v>-3229277557</v>
      </c>
      <c r="U44" s="4">
        <f t="shared" si="1"/>
        <v>6.7594059323194733E-2</v>
      </c>
    </row>
    <row r="45" spans="1:21">
      <c r="A45" s="1" t="s">
        <v>35</v>
      </c>
      <c r="C45" s="2">
        <v>0</v>
      </c>
      <c r="E45" s="2">
        <v>-2778632596</v>
      </c>
      <c r="G45" s="2">
        <v>0</v>
      </c>
      <c r="I45" s="2">
        <v>-2778632596</v>
      </c>
      <c r="K45" s="4">
        <f t="shared" si="0"/>
        <v>3.2594440394979107E-2</v>
      </c>
      <c r="M45" s="2">
        <v>3864707690</v>
      </c>
      <c r="O45" s="2">
        <v>-5995996655</v>
      </c>
      <c r="Q45" s="2">
        <v>0</v>
      </c>
      <c r="S45" s="2">
        <v>-2131288965</v>
      </c>
      <c r="U45" s="4">
        <f t="shared" si="1"/>
        <v>4.4611362817915966E-2</v>
      </c>
    </row>
    <row r="46" spans="1:21">
      <c r="A46" s="1" t="s">
        <v>48</v>
      </c>
      <c r="C46" s="2">
        <v>0</v>
      </c>
      <c r="E46" s="2">
        <v>-6444485594</v>
      </c>
      <c r="G46" s="2">
        <v>0</v>
      </c>
      <c r="I46" s="2">
        <v>-6444485594</v>
      </c>
      <c r="K46" s="4">
        <f t="shared" si="0"/>
        <v>7.5596320964606764E-2</v>
      </c>
      <c r="M46" s="2">
        <v>19865947530</v>
      </c>
      <c r="O46" s="2">
        <v>-81878683618</v>
      </c>
      <c r="Q46" s="2">
        <v>0</v>
      </c>
      <c r="S46" s="2">
        <v>-62012736088</v>
      </c>
      <c r="U46" s="4">
        <f t="shared" si="1"/>
        <v>1.2980279607244336</v>
      </c>
    </row>
    <row r="47" spans="1:21">
      <c r="A47" s="1" t="s">
        <v>41</v>
      </c>
      <c r="C47" s="2">
        <v>0</v>
      </c>
      <c r="E47" s="2">
        <v>-926814365</v>
      </c>
      <c r="G47" s="2">
        <v>0</v>
      </c>
      <c r="I47" s="2">
        <v>-926814365</v>
      </c>
      <c r="K47" s="4">
        <f t="shared" si="0"/>
        <v>1.0871892750661055E-2</v>
      </c>
      <c r="M47" s="2">
        <v>17027102400</v>
      </c>
      <c r="O47" s="2">
        <v>-38603108575</v>
      </c>
      <c r="Q47" s="2">
        <v>0</v>
      </c>
      <c r="S47" s="2">
        <v>-21576006175</v>
      </c>
      <c r="U47" s="4">
        <f t="shared" si="1"/>
        <v>0.4516210872581139</v>
      </c>
    </row>
    <row r="48" spans="1:21">
      <c r="A48" s="1" t="s">
        <v>29</v>
      </c>
      <c r="C48" s="2">
        <v>0</v>
      </c>
      <c r="E48" s="2">
        <v>-4718106632</v>
      </c>
      <c r="G48" s="2">
        <v>0</v>
      </c>
      <c r="I48" s="2">
        <v>-4718106632</v>
      </c>
      <c r="K48" s="4">
        <f t="shared" si="0"/>
        <v>5.5345224703424456E-2</v>
      </c>
      <c r="M48" s="2">
        <v>10587394724</v>
      </c>
      <c r="O48" s="2">
        <v>-16601164692</v>
      </c>
      <c r="Q48" s="2">
        <v>0</v>
      </c>
      <c r="S48" s="2">
        <v>-6013769968</v>
      </c>
      <c r="U48" s="4">
        <f t="shared" si="1"/>
        <v>0.12587803829122479</v>
      </c>
    </row>
    <row r="49" spans="1:21">
      <c r="A49" s="1" t="s">
        <v>25</v>
      </c>
      <c r="C49" s="2">
        <v>38886975922</v>
      </c>
      <c r="E49" s="2">
        <v>-39030211835</v>
      </c>
      <c r="G49" s="2">
        <v>0</v>
      </c>
      <c r="I49" s="2">
        <v>-143235913</v>
      </c>
      <c r="K49" s="4">
        <f t="shared" si="0"/>
        <v>1.6802129347434291E-3</v>
      </c>
      <c r="M49" s="2">
        <v>38886975922</v>
      </c>
      <c r="O49" s="2">
        <v>-47018461121</v>
      </c>
      <c r="Q49" s="2">
        <v>0</v>
      </c>
      <c r="S49" s="2">
        <v>-8131485199</v>
      </c>
      <c r="U49" s="4">
        <f t="shared" si="1"/>
        <v>0.17020528066268226</v>
      </c>
    </row>
    <row r="50" spans="1:21">
      <c r="A50" s="1" t="s">
        <v>56</v>
      </c>
      <c r="C50" s="2">
        <v>0</v>
      </c>
      <c r="E50" s="2">
        <v>-312398760</v>
      </c>
      <c r="G50" s="2">
        <v>0</v>
      </c>
      <c r="I50" s="2">
        <v>-312398760</v>
      </c>
      <c r="K50" s="4">
        <f t="shared" si="0"/>
        <v>3.6645588830072815E-3</v>
      </c>
      <c r="M50" s="2">
        <v>0</v>
      </c>
      <c r="O50" s="2">
        <v>-312398760</v>
      </c>
      <c r="Q50" s="2">
        <v>0</v>
      </c>
      <c r="S50" s="2">
        <v>-312398760</v>
      </c>
      <c r="U50" s="4">
        <f t="shared" si="1"/>
        <v>6.5390168368028188E-3</v>
      </c>
    </row>
    <row r="51" spans="1:21">
      <c r="A51" s="1" t="s">
        <v>52</v>
      </c>
      <c r="C51" s="2">
        <v>0</v>
      </c>
      <c r="E51" s="2">
        <v>-94916360</v>
      </c>
      <c r="G51" s="2">
        <v>0</v>
      </c>
      <c r="I51" s="2">
        <v>-94916360</v>
      </c>
      <c r="K51" s="4">
        <f t="shared" si="0"/>
        <v>1.1134057964273514E-3</v>
      </c>
      <c r="M51" s="2">
        <v>0</v>
      </c>
      <c r="O51" s="2">
        <v>-94916360</v>
      </c>
      <c r="Q51" s="2">
        <v>0</v>
      </c>
      <c r="S51" s="2">
        <v>-94916360</v>
      </c>
      <c r="U51" s="4">
        <f t="shared" si="1"/>
        <v>1.9867546085267354E-3</v>
      </c>
    </row>
    <row r="52" spans="1:21">
      <c r="A52" s="1" t="s">
        <v>53</v>
      </c>
      <c r="C52" s="2">
        <v>0</v>
      </c>
      <c r="E52" s="2">
        <v>837498432</v>
      </c>
      <c r="G52" s="2">
        <v>0</v>
      </c>
      <c r="I52" s="2">
        <v>837498432</v>
      </c>
      <c r="K52" s="4">
        <f t="shared" si="0"/>
        <v>-9.8241821398083323E-3</v>
      </c>
      <c r="M52" s="2">
        <v>0</v>
      </c>
      <c r="O52" s="2">
        <v>837498432</v>
      </c>
      <c r="Q52" s="2">
        <v>0</v>
      </c>
      <c r="S52" s="2">
        <v>837498432</v>
      </c>
      <c r="U52" s="4">
        <f t="shared" si="1"/>
        <v>-1.7530211540032873E-2</v>
      </c>
    </row>
    <row r="53" spans="1:21">
      <c r="A53" s="1" t="s">
        <v>20</v>
      </c>
      <c r="C53" s="2">
        <v>0</v>
      </c>
      <c r="E53" s="2">
        <v>-12821979678</v>
      </c>
      <c r="G53" s="2">
        <v>0</v>
      </c>
      <c r="I53" s="2">
        <v>-12821979678</v>
      </c>
      <c r="K53" s="4">
        <f t="shared" si="0"/>
        <v>0.15040680547756893</v>
      </c>
      <c r="M53" s="2">
        <v>0</v>
      </c>
      <c r="O53" s="2">
        <v>-12536974777</v>
      </c>
      <c r="Q53" s="2">
        <v>0</v>
      </c>
      <c r="S53" s="2">
        <v>-12536974777</v>
      </c>
      <c r="U53" s="4">
        <f t="shared" si="1"/>
        <v>0.26241938075994686</v>
      </c>
    </row>
    <row r="54" spans="1:21">
      <c r="A54" s="1" t="s">
        <v>24</v>
      </c>
      <c r="C54" s="2">
        <v>0</v>
      </c>
      <c r="E54" s="2">
        <v>-1929114301</v>
      </c>
      <c r="G54" s="2">
        <v>0</v>
      </c>
      <c r="I54" s="2">
        <v>-1929114301</v>
      </c>
      <c r="K54" s="4">
        <f t="shared" si="0"/>
        <v>2.2629260590105841E-2</v>
      </c>
      <c r="M54" s="2">
        <v>0</v>
      </c>
      <c r="O54" s="2">
        <v>626950663</v>
      </c>
      <c r="Q54" s="2">
        <v>0</v>
      </c>
      <c r="S54" s="2">
        <v>626950663</v>
      </c>
      <c r="U54" s="4">
        <f t="shared" si="1"/>
        <v>-1.3123102477108711E-2</v>
      </c>
    </row>
    <row r="55" spans="1:21">
      <c r="A55" s="1" t="s">
        <v>23</v>
      </c>
      <c r="C55" s="2">
        <v>0</v>
      </c>
      <c r="E55" s="2">
        <v>-1332535952</v>
      </c>
      <c r="G55" s="2">
        <v>0</v>
      </c>
      <c r="I55" s="2">
        <v>-1332535952</v>
      </c>
      <c r="K55" s="4">
        <f t="shared" si="0"/>
        <v>1.5631164668605486E-2</v>
      </c>
      <c r="M55" s="2">
        <v>0</v>
      </c>
      <c r="O55" s="2">
        <v>-531378956</v>
      </c>
      <c r="Q55" s="2">
        <v>0</v>
      </c>
      <c r="S55" s="2">
        <v>-531378956</v>
      </c>
      <c r="U55" s="4">
        <f t="shared" si="1"/>
        <v>1.1122630384341808E-2</v>
      </c>
    </row>
    <row r="56" spans="1:21">
      <c r="A56" s="1" t="s">
        <v>45</v>
      </c>
      <c r="C56" s="2">
        <v>0</v>
      </c>
      <c r="E56" s="2">
        <v>-6456131944</v>
      </c>
      <c r="G56" s="2">
        <v>0</v>
      </c>
      <c r="I56" s="2">
        <v>-6456131944</v>
      </c>
      <c r="K56" s="4">
        <f t="shared" si="0"/>
        <v>7.5732937176998624E-2</v>
      </c>
      <c r="M56" s="2">
        <v>0</v>
      </c>
      <c r="O56" s="2">
        <v>-6210616666</v>
      </c>
      <c r="Q56" s="2">
        <v>0</v>
      </c>
      <c r="S56" s="2">
        <v>-6210616666</v>
      </c>
      <c r="U56" s="4">
        <f t="shared" si="1"/>
        <v>0.12999836153607711</v>
      </c>
    </row>
    <row r="57" spans="1:21">
      <c r="A57" s="1" t="s">
        <v>16</v>
      </c>
      <c r="C57" s="2">
        <v>0</v>
      </c>
      <c r="E57" s="2">
        <v>-8946143764</v>
      </c>
      <c r="G57" s="2">
        <v>0</v>
      </c>
      <c r="I57" s="2">
        <v>-8946143764</v>
      </c>
      <c r="K57" s="4">
        <f t="shared" si="0"/>
        <v>0.1049417436837022</v>
      </c>
      <c r="M57" s="2">
        <v>0</v>
      </c>
      <c r="O57" s="2">
        <v>-16140181965</v>
      </c>
      <c r="Q57" s="2">
        <v>0</v>
      </c>
      <c r="S57" s="2">
        <v>-16140181965</v>
      </c>
      <c r="U57" s="4">
        <f t="shared" si="1"/>
        <v>0.33784039865649979</v>
      </c>
    </row>
    <row r="58" spans="1:21">
      <c r="A58" s="1" t="s">
        <v>54</v>
      </c>
      <c r="C58" s="2">
        <v>0</v>
      </c>
      <c r="E58" s="2">
        <v>-28071253</v>
      </c>
      <c r="G58" s="2">
        <v>0</v>
      </c>
      <c r="I58" s="2">
        <v>-28071253</v>
      </c>
      <c r="K58" s="4">
        <f t="shared" si="0"/>
        <v>3.292867088790455E-4</v>
      </c>
      <c r="M58" s="2">
        <v>0</v>
      </c>
      <c r="O58" s="2">
        <v>-28071253</v>
      </c>
      <c r="Q58" s="2">
        <v>0</v>
      </c>
      <c r="S58" s="2">
        <v>-28071253</v>
      </c>
      <c r="U58" s="4">
        <f t="shared" si="1"/>
        <v>5.8757722340879856E-4</v>
      </c>
    </row>
    <row r="59" spans="1:21">
      <c r="A59" s="1" t="s">
        <v>31</v>
      </c>
      <c r="C59" s="2">
        <v>0</v>
      </c>
      <c r="E59" s="2">
        <v>-6104832482</v>
      </c>
      <c r="G59" s="2">
        <v>0</v>
      </c>
      <c r="I59" s="2">
        <v>-6104832482</v>
      </c>
      <c r="K59" s="4">
        <f t="shared" si="0"/>
        <v>7.161205793897675E-2</v>
      </c>
      <c r="M59" s="2">
        <v>0</v>
      </c>
      <c r="O59" s="2">
        <v>-6105461802</v>
      </c>
      <c r="Q59" s="2">
        <v>0</v>
      </c>
      <c r="S59" s="2">
        <v>-6105461802</v>
      </c>
      <c r="U59" s="4">
        <f t="shared" si="1"/>
        <v>0.12779729829828543</v>
      </c>
    </row>
    <row r="60" spans="1:21">
      <c r="A60" s="1" t="s">
        <v>44</v>
      </c>
      <c r="C60" s="2">
        <v>0</v>
      </c>
      <c r="E60" s="2">
        <v>-2952328500</v>
      </c>
      <c r="G60" s="2">
        <v>0</v>
      </c>
      <c r="I60" s="2">
        <v>-2952328500</v>
      </c>
      <c r="K60" s="4">
        <f t="shared" si="0"/>
        <v>3.4631960863834937E-2</v>
      </c>
      <c r="M60" s="2">
        <v>0</v>
      </c>
      <c r="O60" s="2">
        <v>-2342325140</v>
      </c>
      <c r="Q60" s="2">
        <v>0</v>
      </c>
      <c r="S60" s="2">
        <v>-2342325140</v>
      </c>
      <c r="U60" s="4">
        <f t="shared" si="1"/>
        <v>4.9028695016992127E-2</v>
      </c>
    </row>
    <row r="61" spans="1:21">
      <c r="A61" s="1" t="s">
        <v>42</v>
      </c>
      <c r="C61" s="2">
        <v>0</v>
      </c>
      <c r="E61" s="2">
        <v>-3896676000</v>
      </c>
      <c r="G61" s="2">
        <v>0</v>
      </c>
      <c r="I61" s="2">
        <v>-3896676000</v>
      </c>
      <c r="K61" s="4">
        <f t="shared" si="0"/>
        <v>4.5709524103108738E-2</v>
      </c>
      <c r="M61" s="2">
        <v>0</v>
      </c>
      <c r="O61" s="2">
        <v>-1276729020</v>
      </c>
      <c r="Q61" s="2">
        <v>0</v>
      </c>
      <c r="S61" s="2">
        <v>-1276729020</v>
      </c>
      <c r="U61" s="4">
        <f t="shared" si="1"/>
        <v>2.6724025914234624E-2</v>
      </c>
    </row>
    <row r="62" spans="1:21">
      <c r="A62" s="1" t="s">
        <v>43</v>
      </c>
      <c r="C62" s="2">
        <v>0</v>
      </c>
      <c r="E62" s="2">
        <v>5462861418</v>
      </c>
      <c r="G62" s="2">
        <v>0</v>
      </c>
      <c r="I62" s="2">
        <v>5462861418</v>
      </c>
      <c r="K62" s="4">
        <f t="shared" si="0"/>
        <v>-6.4081487826551084E-2</v>
      </c>
      <c r="M62" s="2">
        <v>0</v>
      </c>
      <c r="O62" s="2">
        <v>9752946972</v>
      </c>
      <c r="Q62" s="2">
        <v>0</v>
      </c>
      <c r="S62" s="2">
        <v>9752946972</v>
      </c>
      <c r="U62" s="4">
        <f t="shared" si="1"/>
        <v>-0.20414512675515442</v>
      </c>
    </row>
    <row r="63" spans="1:21" ht="22.5" thickBot="1">
      <c r="C63" s="3">
        <f>SUM(C8:C62)</f>
        <v>54904485278</v>
      </c>
      <c r="E63" s="3">
        <f>SUM(E8:E62)</f>
        <v>-147295754142</v>
      </c>
      <c r="G63" s="3">
        <f>SUM(G8:G62)</f>
        <v>7142601842</v>
      </c>
      <c r="I63" s="3">
        <f>SUM(I8:I62)</f>
        <v>-85248667022</v>
      </c>
      <c r="K63" s="5">
        <f>SUM(K8:K62)</f>
        <v>0.99999999999999989</v>
      </c>
      <c r="M63" s="3">
        <f>SUM(M8:M62)</f>
        <v>213622291539</v>
      </c>
      <c r="O63" s="3">
        <f>SUM(O8:O62)</f>
        <v>-308742928584</v>
      </c>
      <c r="Q63" s="3">
        <f>SUM(Q8:Q62)</f>
        <v>47346060561</v>
      </c>
      <c r="S63" s="3">
        <f>SUM(S8:S62)</f>
        <v>-47774576484</v>
      </c>
      <c r="U63" s="5">
        <f>SUM(U8:U62)</f>
        <v>1.0000000000000002</v>
      </c>
    </row>
    <row r="64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5"/>
  <sheetViews>
    <sheetView rightToLeft="1" topLeftCell="A31" workbookViewId="0">
      <selection activeCell="O48" sqref="O48"/>
    </sheetView>
  </sheetViews>
  <sheetFormatPr defaultRowHeight="21.75"/>
  <cols>
    <col min="1" max="1" width="31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2.5">
      <c r="A6" s="8" t="s">
        <v>145</v>
      </c>
      <c r="C6" s="10" t="s">
        <v>143</v>
      </c>
      <c r="D6" s="10" t="s">
        <v>143</v>
      </c>
      <c r="E6" s="10" t="s">
        <v>143</v>
      </c>
      <c r="F6" s="10" t="s">
        <v>143</v>
      </c>
      <c r="G6" s="10" t="s">
        <v>143</v>
      </c>
      <c r="H6" s="10" t="s">
        <v>143</v>
      </c>
      <c r="I6" s="10" t="s">
        <v>143</v>
      </c>
      <c r="K6" s="10" t="s">
        <v>144</v>
      </c>
      <c r="L6" s="10" t="s">
        <v>144</v>
      </c>
      <c r="M6" s="10" t="s">
        <v>144</v>
      </c>
      <c r="N6" s="10" t="s">
        <v>144</v>
      </c>
      <c r="O6" s="10" t="s">
        <v>144</v>
      </c>
      <c r="P6" s="10" t="s">
        <v>144</v>
      </c>
      <c r="Q6" s="10" t="s">
        <v>144</v>
      </c>
    </row>
    <row r="7" spans="1:17" ht="22.5">
      <c r="A7" s="10" t="s">
        <v>145</v>
      </c>
      <c r="C7" s="11" t="s">
        <v>214</v>
      </c>
      <c r="E7" s="11" t="s">
        <v>211</v>
      </c>
      <c r="G7" s="11" t="s">
        <v>212</v>
      </c>
      <c r="I7" s="11" t="s">
        <v>215</v>
      </c>
      <c r="K7" s="11" t="s">
        <v>214</v>
      </c>
      <c r="M7" s="11" t="s">
        <v>211</v>
      </c>
      <c r="O7" s="11" t="s">
        <v>212</v>
      </c>
      <c r="Q7" s="11" t="s">
        <v>215</v>
      </c>
    </row>
    <row r="8" spans="1:17">
      <c r="A8" s="1" t="s">
        <v>86</v>
      </c>
      <c r="C8" s="2">
        <v>0</v>
      </c>
      <c r="E8" s="2">
        <v>0</v>
      </c>
      <c r="G8" s="2">
        <v>13989081545</v>
      </c>
      <c r="I8" s="2">
        <v>13989081545</v>
      </c>
      <c r="K8" s="2">
        <v>0</v>
      </c>
      <c r="M8" s="2">
        <v>0</v>
      </c>
      <c r="O8" s="2">
        <v>13989081545</v>
      </c>
      <c r="Q8" s="2">
        <v>13989081545</v>
      </c>
    </row>
    <row r="9" spans="1:17" ht="22.5" customHeight="1">
      <c r="A9" s="1" t="s">
        <v>89</v>
      </c>
      <c r="C9" s="2">
        <v>0</v>
      </c>
      <c r="E9" s="2">
        <v>0</v>
      </c>
      <c r="G9" s="2">
        <v>15769022481</v>
      </c>
      <c r="I9" s="2">
        <v>15769022481</v>
      </c>
      <c r="K9" s="2">
        <v>0</v>
      </c>
      <c r="M9" s="2">
        <v>0</v>
      </c>
      <c r="O9" s="2">
        <v>41116450486</v>
      </c>
      <c r="Q9" s="2">
        <v>41116450486</v>
      </c>
    </row>
    <row r="10" spans="1:17">
      <c r="A10" s="1" t="s">
        <v>91</v>
      </c>
      <c r="C10" s="2">
        <v>0</v>
      </c>
      <c r="E10" s="2">
        <v>0</v>
      </c>
      <c r="G10" s="2">
        <v>4546524007</v>
      </c>
      <c r="I10" s="2">
        <v>4546524007</v>
      </c>
      <c r="K10" s="2">
        <v>0</v>
      </c>
      <c r="M10" s="2">
        <v>0</v>
      </c>
      <c r="O10" s="2">
        <v>17663147017</v>
      </c>
      <c r="Q10" s="2">
        <v>17663147017</v>
      </c>
    </row>
    <row r="11" spans="1:17">
      <c r="A11" s="1" t="s">
        <v>93</v>
      </c>
      <c r="C11" s="2">
        <v>0</v>
      </c>
      <c r="E11" s="2">
        <v>0</v>
      </c>
      <c r="G11" s="2">
        <v>4420716733</v>
      </c>
      <c r="I11" s="2">
        <v>4420716733</v>
      </c>
      <c r="K11" s="2">
        <v>0</v>
      </c>
      <c r="M11" s="2">
        <v>0</v>
      </c>
      <c r="O11" s="2">
        <v>4420716733</v>
      </c>
      <c r="Q11" s="2">
        <v>4420716733</v>
      </c>
    </row>
    <row r="12" spans="1:17">
      <c r="A12" s="1" t="s">
        <v>94</v>
      </c>
      <c r="C12" s="2">
        <v>0</v>
      </c>
      <c r="E12" s="2">
        <v>0</v>
      </c>
      <c r="G12" s="2">
        <v>15738462669</v>
      </c>
      <c r="I12" s="2">
        <v>15738462669</v>
      </c>
      <c r="K12" s="2">
        <v>0</v>
      </c>
      <c r="M12" s="2">
        <v>0</v>
      </c>
      <c r="O12" s="2">
        <v>40368321489</v>
      </c>
      <c r="Q12" s="2">
        <v>40368321489</v>
      </c>
    </row>
    <row r="13" spans="1:17">
      <c r="A13" s="1" t="s">
        <v>81</v>
      </c>
      <c r="C13" s="2">
        <v>0</v>
      </c>
      <c r="E13" s="2">
        <v>2586236265</v>
      </c>
      <c r="G13" s="2">
        <v>1629999414</v>
      </c>
      <c r="I13" s="2">
        <v>4216235679</v>
      </c>
      <c r="K13" s="2">
        <v>0</v>
      </c>
      <c r="M13" s="2">
        <v>2957363096</v>
      </c>
      <c r="O13" s="2">
        <v>1629999414</v>
      </c>
      <c r="Q13" s="2">
        <v>4587362510</v>
      </c>
    </row>
    <row r="14" spans="1:17">
      <c r="A14" s="1" t="s">
        <v>78</v>
      </c>
      <c r="C14" s="2">
        <v>0</v>
      </c>
      <c r="E14" s="2">
        <v>0</v>
      </c>
      <c r="G14" s="2">
        <v>1213542720</v>
      </c>
      <c r="I14" s="2">
        <v>1213542720</v>
      </c>
      <c r="K14" s="2">
        <v>0</v>
      </c>
      <c r="M14" s="2">
        <v>0</v>
      </c>
      <c r="O14" s="2">
        <v>1213542720</v>
      </c>
      <c r="Q14" s="2">
        <v>1213542720</v>
      </c>
    </row>
    <row r="15" spans="1:17">
      <c r="A15" s="1" t="s">
        <v>84</v>
      </c>
      <c r="C15" s="2">
        <v>0</v>
      </c>
      <c r="E15" s="2">
        <v>0</v>
      </c>
      <c r="G15" s="2">
        <v>3322642678</v>
      </c>
      <c r="I15" s="2">
        <v>3322642678</v>
      </c>
      <c r="K15" s="2">
        <v>0</v>
      </c>
      <c r="M15" s="2">
        <v>0</v>
      </c>
      <c r="O15" s="2">
        <v>3322642678</v>
      </c>
      <c r="Q15" s="2">
        <v>3322642678</v>
      </c>
    </row>
    <row r="16" spans="1:17">
      <c r="A16" s="1" t="s">
        <v>153</v>
      </c>
      <c r="C16" s="2">
        <v>0</v>
      </c>
      <c r="E16" s="2">
        <v>0</v>
      </c>
      <c r="G16" s="2">
        <v>0</v>
      </c>
      <c r="I16" s="2">
        <v>0</v>
      </c>
      <c r="K16" s="2">
        <v>5936294632</v>
      </c>
      <c r="M16" s="2">
        <v>0</v>
      </c>
      <c r="O16" s="2">
        <v>2246445688</v>
      </c>
      <c r="Q16" s="2">
        <v>8182740320</v>
      </c>
    </row>
    <row r="17" spans="1:17">
      <c r="A17" s="1" t="s">
        <v>197</v>
      </c>
      <c r="C17" s="2">
        <v>0</v>
      </c>
      <c r="E17" s="2">
        <v>0</v>
      </c>
      <c r="G17" s="2">
        <v>0</v>
      </c>
      <c r="I17" s="2">
        <v>0</v>
      </c>
      <c r="K17" s="2">
        <v>0</v>
      </c>
      <c r="M17" s="2">
        <v>0</v>
      </c>
      <c r="O17" s="2">
        <v>4799829908</v>
      </c>
      <c r="Q17" s="2">
        <v>4799829908</v>
      </c>
    </row>
    <row r="18" spans="1:17">
      <c r="A18" s="1" t="s">
        <v>100</v>
      </c>
      <c r="C18" s="2">
        <v>40095333</v>
      </c>
      <c r="E18" s="2">
        <v>34165007</v>
      </c>
      <c r="G18" s="2">
        <v>0</v>
      </c>
      <c r="I18" s="2">
        <v>74260340</v>
      </c>
      <c r="K18" s="2">
        <v>4079053403</v>
      </c>
      <c r="M18" s="2">
        <v>135872796</v>
      </c>
      <c r="O18" s="2">
        <v>2175829715</v>
      </c>
      <c r="Q18" s="2">
        <v>6390755914</v>
      </c>
    </row>
    <row r="19" spans="1:17">
      <c r="A19" s="1" t="s">
        <v>150</v>
      </c>
      <c r="C19" s="2">
        <v>0</v>
      </c>
      <c r="E19" s="2">
        <v>0</v>
      </c>
      <c r="G19" s="2">
        <v>0</v>
      </c>
      <c r="I19" s="2">
        <v>0</v>
      </c>
      <c r="K19" s="2">
        <v>685331507</v>
      </c>
      <c r="M19" s="2">
        <v>0</v>
      </c>
      <c r="O19" s="2">
        <v>225773220</v>
      </c>
      <c r="Q19" s="2">
        <v>911104727</v>
      </c>
    </row>
    <row r="20" spans="1:17">
      <c r="A20" s="1" t="s">
        <v>198</v>
      </c>
      <c r="C20" s="2">
        <v>0</v>
      </c>
      <c r="E20" s="2">
        <v>0</v>
      </c>
      <c r="G20" s="2">
        <v>0</v>
      </c>
      <c r="I20" s="2">
        <v>0</v>
      </c>
      <c r="K20" s="2">
        <v>0</v>
      </c>
      <c r="M20" s="2">
        <v>0</v>
      </c>
      <c r="O20" s="2">
        <v>2643555469</v>
      </c>
      <c r="Q20" s="2">
        <v>2643555469</v>
      </c>
    </row>
    <row r="21" spans="1:17">
      <c r="A21" s="1" t="s">
        <v>199</v>
      </c>
      <c r="C21" s="2">
        <v>0</v>
      </c>
      <c r="E21" s="2">
        <v>0</v>
      </c>
      <c r="G21" s="2">
        <v>0</v>
      </c>
      <c r="I21" s="2">
        <v>0</v>
      </c>
      <c r="K21" s="2">
        <v>0</v>
      </c>
      <c r="M21" s="2">
        <v>0</v>
      </c>
      <c r="O21" s="2">
        <v>4931389410</v>
      </c>
      <c r="Q21" s="2">
        <v>4931389410</v>
      </c>
    </row>
    <row r="22" spans="1:17">
      <c r="A22" s="1" t="s">
        <v>200</v>
      </c>
      <c r="C22" s="2">
        <v>0</v>
      </c>
      <c r="E22" s="2">
        <v>0</v>
      </c>
      <c r="G22" s="2">
        <v>0</v>
      </c>
      <c r="I22" s="2">
        <v>0</v>
      </c>
      <c r="K22" s="2">
        <v>0</v>
      </c>
      <c r="M22" s="2">
        <v>0</v>
      </c>
      <c r="O22" s="2">
        <v>5014437183</v>
      </c>
      <c r="Q22" s="2">
        <v>5014437183</v>
      </c>
    </row>
    <row r="23" spans="1:17">
      <c r="A23" s="1" t="s">
        <v>201</v>
      </c>
      <c r="C23" s="2">
        <v>0</v>
      </c>
      <c r="E23" s="2">
        <v>0</v>
      </c>
      <c r="G23" s="2">
        <v>0</v>
      </c>
      <c r="I23" s="2">
        <v>0</v>
      </c>
      <c r="K23" s="2">
        <v>0</v>
      </c>
      <c r="M23" s="2">
        <v>0</v>
      </c>
      <c r="O23" s="2">
        <v>39699238099</v>
      </c>
      <c r="Q23" s="2">
        <v>39699238099</v>
      </c>
    </row>
    <row r="24" spans="1:17">
      <c r="A24" s="1" t="s">
        <v>202</v>
      </c>
      <c r="C24" s="2">
        <v>0</v>
      </c>
      <c r="E24" s="2">
        <v>0</v>
      </c>
      <c r="G24" s="2">
        <v>0</v>
      </c>
      <c r="I24" s="2">
        <v>0</v>
      </c>
      <c r="K24" s="2">
        <v>0</v>
      </c>
      <c r="M24" s="2">
        <v>0</v>
      </c>
      <c r="O24" s="2">
        <v>7649458282</v>
      </c>
      <c r="Q24" s="2">
        <v>7649458282</v>
      </c>
    </row>
    <row r="25" spans="1:17">
      <c r="A25" s="1" t="s">
        <v>203</v>
      </c>
      <c r="C25" s="2">
        <v>0</v>
      </c>
      <c r="E25" s="2">
        <v>0</v>
      </c>
      <c r="G25" s="2">
        <v>0</v>
      </c>
      <c r="I25" s="2">
        <v>0</v>
      </c>
      <c r="K25" s="2">
        <v>0</v>
      </c>
      <c r="M25" s="2">
        <v>0</v>
      </c>
      <c r="O25" s="2">
        <v>14217588161</v>
      </c>
      <c r="Q25" s="2">
        <v>14217588161</v>
      </c>
    </row>
    <row r="26" spans="1:17">
      <c r="A26" s="1" t="s">
        <v>204</v>
      </c>
      <c r="C26" s="2">
        <v>0</v>
      </c>
      <c r="E26" s="2">
        <v>0</v>
      </c>
      <c r="G26" s="2">
        <v>0</v>
      </c>
      <c r="I26" s="2">
        <v>0</v>
      </c>
      <c r="K26" s="2">
        <v>0</v>
      </c>
      <c r="M26" s="2">
        <v>0</v>
      </c>
      <c r="O26" s="2">
        <v>6793725842</v>
      </c>
      <c r="Q26" s="2">
        <v>6793725842</v>
      </c>
    </row>
    <row r="27" spans="1:17">
      <c r="A27" s="1" t="s">
        <v>205</v>
      </c>
      <c r="C27" s="2">
        <v>0</v>
      </c>
      <c r="E27" s="2">
        <v>0</v>
      </c>
      <c r="G27" s="2">
        <v>0</v>
      </c>
      <c r="I27" s="2">
        <v>0</v>
      </c>
      <c r="K27" s="2">
        <v>0</v>
      </c>
      <c r="M27" s="2">
        <v>0</v>
      </c>
      <c r="O27" s="2">
        <v>10065784277</v>
      </c>
      <c r="Q27" s="2">
        <v>10065784277</v>
      </c>
    </row>
    <row r="28" spans="1:17">
      <c r="A28" s="1" t="s">
        <v>206</v>
      </c>
      <c r="C28" s="2">
        <v>0</v>
      </c>
      <c r="E28" s="2">
        <v>0</v>
      </c>
      <c r="G28" s="2">
        <v>0</v>
      </c>
      <c r="I28" s="2">
        <v>0</v>
      </c>
      <c r="K28" s="2">
        <v>0</v>
      </c>
      <c r="M28" s="2">
        <v>0</v>
      </c>
      <c r="O28" s="2">
        <v>5663227862</v>
      </c>
      <c r="Q28" s="2">
        <v>5663227862</v>
      </c>
    </row>
    <row r="29" spans="1:17">
      <c r="A29" s="1" t="s">
        <v>207</v>
      </c>
      <c r="C29" s="2">
        <v>0</v>
      </c>
      <c r="E29" s="2">
        <v>0</v>
      </c>
      <c r="G29" s="2">
        <v>0</v>
      </c>
      <c r="I29" s="2">
        <v>0</v>
      </c>
      <c r="K29" s="2">
        <v>0</v>
      </c>
      <c r="M29" s="2">
        <v>0</v>
      </c>
      <c r="O29" s="2">
        <v>9430843850</v>
      </c>
      <c r="Q29" s="2">
        <v>9430843850</v>
      </c>
    </row>
    <row r="30" spans="1:17">
      <c r="A30" s="1" t="s">
        <v>208</v>
      </c>
      <c r="C30" s="2">
        <v>0</v>
      </c>
      <c r="E30" s="2">
        <v>0</v>
      </c>
      <c r="G30" s="2">
        <v>0</v>
      </c>
      <c r="I30" s="2">
        <v>0</v>
      </c>
      <c r="K30" s="2">
        <v>0</v>
      </c>
      <c r="M30" s="2">
        <v>0</v>
      </c>
      <c r="O30" s="2">
        <v>8022111012</v>
      </c>
      <c r="Q30" s="2">
        <v>8022111012</v>
      </c>
    </row>
    <row r="31" spans="1:17">
      <c r="A31" s="1" t="s">
        <v>209</v>
      </c>
      <c r="C31" s="2">
        <v>0</v>
      </c>
      <c r="E31" s="2">
        <v>0</v>
      </c>
      <c r="G31" s="2">
        <v>0</v>
      </c>
      <c r="I31" s="2">
        <v>0</v>
      </c>
      <c r="K31" s="2">
        <v>0</v>
      </c>
      <c r="M31" s="2">
        <v>0</v>
      </c>
      <c r="O31" s="2">
        <v>7774629881</v>
      </c>
      <c r="Q31" s="2">
        <v>7774629881</v>
      </c>
    </row>
    <row r="32" spans="1:17">
      <c r="A32" s="1" t="s">
        <v>97</v>
      </c>
      <c r="C32" s="2">
        <v>0</v>
      </c>
      <c r="E32" s="2">
        <v>0</v>
      </c>
      <c r="G32" s="2">
        <v>0</v>
      </c>
      <c r="I32" s="2">
        <v>0</v>
      </c>
      <c r="K32" s="2">
        <v>0</v>
      </c>
      <c r="M32" s="2">
        <v>4481164780</v>
      </c>
      <c r="O32" s="2">
        <v>775345367</v>
      </c>
      <c r="Q32" s="2">
        <v>5256510147</v>
      </c>
    </row>
    <row r="33" spans="1:17">
      <c r="A33" s="1" t="s">
        <v>103</v>
      </c>
      <c r="C33" s="2">
        <v>2548646641</v>
      </c>
      <c r="E33" s="2">
        <v>1167025938</v>
      </c>
      <c r="G33" s="2">
        <v>0</v>
      </c>
      <c r="I33" s="2">
        <v>3715672579</v>
      </c>
      <c r="K33" s="2">
        <v>4044424074</v>
      </c>
      <c r="M33" s="2">
        <v>1116921152</v>
      </c>
      <c r="O33" s="2">
        <v>0</v>
      </c>
      <c r="Q33" s="2">
        <v>5161345226</v>
      </c>
    </row>
    <row r="34" spans="1:17">
      <c r="A34" s="1" t="s">
        <v>108</v>
      </c>
      <c r="C34" s="2">
        <v>0</v>
      </c>
      <c r="E34" s="2">
        <v>2602039</v>
      </c>
      <c r="G34" s="2">
        <v>0</v>
      </c>
      <c r="I34" s="2">
        <v>2602039</v>
      </c>
      <c r="K34" s="2">
        <v>0</v>
      </c>
      <c r="M34" s="2">
        <v>2602039</v>
      </c>
      <c r="O34" s="2">
        <v>0</v>
      </c>
      <c r="Q34" s="2">
        <v>2602039</v>
      </c>
    </row>
    <row r="35" spans="1:17">
      <c r="A35" s="1" t="s">
        <v>105</v>
      </c>
      <c r="C35" s="2">
        <v>0</v>
      </c>
      <c r="E35" s="2">
        <v>-806585</v>
      </c>
      <c r="G35" s="2">
        <v>0</v>
      </c>
      <c r="I35" s="2">
        <v>-806585</v>
      </c>
      <c r="K35" s="2">
        <v>0</v>
      </c>
      <c r="M35" s="2">
        <v>-806585</v>
      </c>
      <c r="O35" s="2">
        <v>0</v>
      </c>
      <c r="Q35" s="2">
        <v>-806585</v>
      </c>
    </row>
    <row r="36" spans="1:17">
      <c r="A36" s="1" t="s">
        <v>119</v>
      </c>
      <c r="C36" s="2">
        <v>0</v>
      </c>
      <c r="E36" s="2">
        <v>-1026073</v>
      </c>
      <c r="G36" s="2">
        <v>0</v>
      </c>
      <c r="I36" s="2">
        <v>-1026073</v>
      </c>
      <c r="K36" s="2">
        <v>0</v>
      </c>
      <c r="M36" s="2">
        <v>-1026073</v>
      </c>
      <c r="O36" s="2">
        <v>0</v>
      </c>
      <c r="Q36" s="2">
        <v>-1026073</v>
      </c>
    </row>
    <row r="37" spans="1:17">
      <c r="A37" s="1" t="s">
        <v>75</v>
      </c>
      <c r="C37" s="2">
        <v>0</v>
      </c>
      <c r="E37" s="2">
        <v>1034752417</v>
      </c>
      <c r="G37" s="2">
        <v>0</v>
      </c>
      <c r="I37" s="2">
        <v>1034752417</v>
      </c>
      <c r="K37" s="2">
        <v>0</v>
      </c>
      <c r="M37" s="2">
        <v>5610525841</v>
      </c>
      <c r="O37" s="2">
        <v>0</v>
      </c>
      <c r="Q37" s="2">
        <v>5610525841</v>
      </c>
    </row>
    <row r="38" spans="1:17">
      <c r="A38" s="1" t="s">
        <v>114</v>
      </c>
      <c r="C38" s="2">
        <v>0</v>
      </c>
      <c r="E38" s="2">
        <v>1160254</v>
      </c>
      <c r="G38" s="2">
        <v>0</v>
      </c>
      <c r="I38" s="2">
        <v>1160254</v>
      </c>
      <c r="K38" s="2">
        <v>0</v>
      </c>
      <c r="M38" s="2">
        <v>1160254</v>
      </c>
      <c r="O38" s="2">
        <v>0</v>
      </c>
      <c r="Q38" s="2">
        <v>1160254</v>
      </c>
    </row>
    <row r="39" spans="1:17">
      <c r="A39" s="1" t="s">
        <v>117</v>
      </c>
      <c r="C39" s="2">
        <v>0</v>
      </c>
      <c r="E39" s="2">
        <v>23884428</v>
      </c>
      <c r="G39" s="2">
        <v>0</v>
      </c>
      <c r="I39" s="2">
        <v>23884428</v>
      </c>
      <c r="K39" s="2">
        <v>0</v>
      </c>
      <c r="M39" s="2">
        <v>23884428</v>
      </c>
      <c r="O39" s="2">
        <v>0</v>
      </c>
      <c r="Q39" s="2">
        <v>23884428</v>
      </c>
    </row>
    <row r="40" spans="1:17">
      <c r="A40" s="1" t="s">
        <v>122</v>
      </c>
      <c r="C40" s="2">
        <v>0</v>
      </c>
      <c r="E40" s="2">
        <v>-111721109</v>
      </c>
      <c r="G40" s="2">
        <v>0</v>
      </c>
      <c r="I40" s="2">
        <v>-111721109</v>
      </c>
      <c r="K40" s="2">
        <v>0</v>
      </c>
      <c r="M40" s="2">
        <v>-111721109</v>
      </c>
      <c r="O40" s="2">
        <v>0</v>
      </c>
      <c r="Q40" s="2">
        <v>-111721109</v>
      </c>
    </row>
    <row r="41" spans="1:17">
      <c r="A41" s="1" t="s">
        <v>111</v>
      </c>
      <c r="C41" s="2">
        <v>0</v>
      </c>
      <c r="E41" s="2">
        <v>6493091</v>
      </c>
      <c r="G41" s="2">
        <v>0</v>
      </c>
      <c r="I41" s="2">
        <v>6493091</v>
      </c>
      <c r="K41" s="2">
        <v>0</v>
      </c>
      <c r="M41" s="2">
        <v>6493091</v>
      </c>
      <c r="O41" s="2">
        <v>0</v>
      </c>
      <c r="Q41" s="2">
        <v>6493091</v>
      </c>
    </row>
    <row r="42" spans="1:17">
      <c r="A42" s="1" t="s">
        <v>71</v>
      </c>
      <c r="C42" s="2">
        <v>0</v>
      </c>
      <c r="E42" s="2">
        <v>3186910628</v>
      </c>
      <c r="G42" s="2">
        <v>0</v>
      </c>
      <c r="I42" s="2">
        <v>3186910628</v>
      </c>
      <c r="K42" s="2">
        <v>0</v>
      </c>
      <c r="M42" s="2">
        <v>17377627356</v>
      </c>
      <c r="O42" s="2">
        <v>0</v>
      </c>
      <c r="Q42" s="2">
        <v>17377627356</v>
      </c>
    </row>
    <row r="43" spans="1:17">
      <c r="A43" s="1" t="s">
        <v>43</v>
      </c>
      <c r="C43" s="2">
        <v>0</v>
      </c>
      <c r="E43" s="2">
        <v>0</v>
      </c>
      <c r="G43" s="2">
        <v>0</v>
      </c>
      <c r="I43" s="2">
        <v>0</v>
      </c>
      <c r="K43" s="2">
        <v>30640000000</v>
      </c>
      <c r="M43" s="2"/>
      <c r="O43" s="2"/>
      <c r="Q43" s="2"/>
    </row>
    <row r="44" spans="1:17" ht="22.5" thickBot="1">
      <c r="C44" s="3">
        <f>SUM(C8:C43)</f>
        <v>2588741974</v>
      </c>
      <c r="E44" s="3">
        <f>SUM(E8:E43)</f>
        <v>7929676300</v>
      </c>
      <c r="G44" s="3">
        <f>SUM(G8:G43)</f>
        <v>60629992247</v>
      </c>
      <c r="I44" s="3">
        <f>SUM(I8:I43)</f>
        <v>71148410521</v>
      </c>
      <c r="K44" s="3">
        <f>SUM(K8:K43)</f>
        <v>45385103616</v>
      </c>
      <c r="M44" s="3">
        <f>SUM(M8:M42)</f>
        <v>31600061066</v>
      </c>
      <c r="O44" s="3">
        <f>SUM(O8:O42)</f>
        <v>255853115308</v>
      </c>
      <c r="Q44" s="3">
        <f>SUM(Q8:Q42)</f>
        <v>302198279990</v>
      </c>
    </row>
    <row r="45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/>
  <cols>
    <col min="1" max="1" width="18.7109375" style="1" bestFit="1" customWidth="1"/>
    <col min="2" max="2" width="1" style="1" customWidth="1"/>
    <col min="3" max="3" width="27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22.5">
      <c r="A6" s="10" t="s">
        <v>216</v>
      </c>
      <c r="B6" s="10" t="s">
        <v>216</v>
      </c>
      <c r="C6" s="10" t="s">
        <v>216</v>
      </c>
      <c r="E6" s="10" t="s">
        <v>143</v>
      </c>
      <c r="F6" s="10" t="s">
        <v>143</v>
      </c>
      <c r="G6" s="10" t="s">
        <v>143</v>
      </c>
      <c r="I6" s="10" t="s">
        <v>144</v>
      </c>
      <c r="J6" s="10" t="s">
        <v>144</v>
      </c>
      <c r="K6" s="10" t="s">
        <v>144</v>
      </c>
    </row>
    <row r="7" spans="1:11" ht="22.5">
      <c r="A7" s="11" t="s">
        <v>217</v>
      </c>
      <c r="C7" s="11" t="s">
        <v>128</v>
      </c>
      <c r="E7" s="11" t="s">
        <v>218</v>
      </c>
      <c r="G7" s="11" t="s">
        <v>219</v>
      </c>
      <c r="I7" s="11" t="s">
        <v>218</v>
      </c>
      <c r="K7" s="11" t="s">
        <v>219</v>
      </c>
    </row>
    <row r="8" spans="1:11">
      <c r="A8" s="1" t="s">
        <v>134</v>
      </c>
      <c r="C8" s="1" t="s">
        <v>135</v>
      </c>
      <c r="E8" s="2">
        <v>1643730</v>
      </c>
      <c r="G8" s="4">
        <f>E8/$E$10</f>
        <v>1.4116682917116641E-2</v>
      </c>
      <c r="I8" s="2">
        <v>6898554</v>
      </c>
      <c r="K8" s="4">
        <f>I8/$I$10</f>
        <v>9.4556887865101663E-3</v>
      </c>
    </row>
    <row r="9" spans="1:11">
      <c r="A9" s="1" t="s">
        <v>138</v>
      </c>
      <c r="C9" s="1" t="s">
        <v>139</v>
      </c>
      <c r="E9" s="2">
        <v>114795097</v>
      </c>
      <c r="G9" s="4">
        <f>E9/$E$10</f>
        <v>0.98588331708288335</v>
      </c>
      <c r="I9" s="2">
        <v>722667970</v>
      </c>
      <c r="K9" s="4">
        <f>I9/$I$10</f>
        <v>0.99054431121348985</v>
      </c>
    </row>
    <row r="10" spans="1:11" ht="22.5" thickBot="1">
      <c r="E10" s="3">
        <f>SUM(E8:E9)</f>
        <v>116438827</v>
      </c>
      <c r="G10" s="7">
        <f>SUM(G8:G9)</f>
        <v>1</v>
      </c>
      <c r="I10" s="3">
        <f>SUM(I8:I9)</f>
        <v>729566524</v>
      </c>
      <c r="K10" s="7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13" sqref="O13"/>
    </sheetView>
  </sheetViews>
  <sheetFormatPr defaultRowHeight="21.7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8" t="s">
        <v>0</v>
      </c>
      <c r="B2" s="8"/>
      <c r="C2" s="8"/>
      <c r="D2" s="8"/>
      <c r="E2" s="8"/>
    </row>
    <row r="3" spans="1:5" ht="22.5">
      <c r="A3" s="8" t="s">
        <v>141</v>
      </c>
      <c r="B3" s="8"/>
      <c r="C3" s="8"/>
      <c r="D3" s="8"/>
      <c r="E3" s="8"/>
    </row>
    <row r="4" spans="1:5" ht="22.5">
      <c r="A4" s="8" t="s">
        <v>2</v>
      </c>
      <c r="B4" s="8"/>
      <c r="C4" s="8"/>
      <c r="D4" s="8"/>
      <c r="E4" s="8"/>
    </row>
    <row r="5" spans="1:5">
      <c r="E5" s="1" t="s">
        <v>226</v>
      </c>
    </row>
    <row r="6" spans="1:5" ht="22.5">
      <c r="A6" s="8" t="s">
        <v>220</v>
      </c>
      <c r="C6" s="10" t="s">
        <v>143</v>
      </c>
      <c r="E6" s="10" t="s">
        <v>227</v>
      </c>
    </row>
    <row r="7" spans="1:5" ht="22.5">
      <c r="A7" s="10" t="s">
        <v>220</v>
      </c>
      <c r="C7" s="11" t="s">
        <v>131</v>
      </c>
      <c r="E7" s="11" t="s">
        <v>131</v>
      </c>
    </row>
    <row r="8" spans="1:5">
      <c r="A8" s="1" t="s">
        <v>228</v>
      </c>
      <c r="C8" s="2">
        <v>0</v>
      </c>
      <c r="E8" s="2">
        <v>867882173</v>
      </c>
    </row>
    <row r="9" spans="1:5" ht="22.5" thickBot="1">
      <c r="A9" s="1" t="s">
        <v>151</v>
      </c>
      <c r="C9" s="3">
        <v>0</v>
      </c>
      <c r="E9" s="3">
        <v>867882173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5"/>
  <sheetViews>
    <sheetView rightToLeft="1" tabSelected="1" topLeftCell="A22" workbookViewId="0">
      <selection activeCell="A32" sqref="A32:XFD32"/>
    </sheetView>
  </sheetViews>
  <sheetFormatPr defaultRowHeight="21.75"/>
  <cols>
    <col min="1" max="1" width="32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3.140625" style="1" customWidth="1"/>
    <col min="24" max="24" width="1" style="1" customWidth="1"/>
    <col min="25" max="25" width="31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2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6" spans="1:25" ht="22.5">
      <c r="A6" s="8" t="s">
        <v>3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</row>
    <row r="7" spans="1:25" ht="22.5">
      <c r="A7" s="8" t="s">
        <v>3</v>
      </c>
      <c r="C7" s="9" t="s">
        <v>7</v>
      </c>
      <c r="E7" s="9" t="s">
        <v>8</v>
      </c>
      <c r="G7" s="9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9" t="s">
        <v>7</v>
      </c>
      <c r="S7" s="9" t="s">
        <v>12</v>
      </c>
      <c r="U7" s="9" t="s">
        <v>8</v>
      </c>
      <c r="W7" s="9" t="s">
        <v>9</v>
      </c>
      <c r="Y7" s="9" t="s">
        <v>13</v>
      </c>
    </row>
    <row r="8" spans="1:25" ht="22.5">
      <c r="A8" s="10" t="s">
        <v>3</v>
      </c>
      <c r="C8" s="10" t="s">
        <v>7</v>
      </c>
      <c r="E8" s="10" t="s">
        <v>8</v>
      </c>
      <c r="G8" s="10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0" t="s">
        <v>7</v>
      </c>
      <c r="S8" s="10" t="s">
        <v>12</v>
      </c>
      <c r="U8" s="10" t="s">
        <v>8</v>
      </c>
      <c r="W8" s="10" t="s">
        <v>9</v>
      </c>
      <c r="Y8" s="10" t="s">
        <v>13</v>
      </c>
    </row>
    <row r="9" spans="1:25">
      <c r="A9" s="1" t="s">
        <v>15</v>
      </c>
      <c r="C9" s="2">
        <v>54025895</v>
      </c>
      <c r="E9" s="2">
        <v>160103227362</v>
      </c>
      <c r="G9" s="2">
        <v>208641752992.65399</v>
      </c>
      <c r="I9" s="2">
        <v>0</v>
      </c>
      <c r="K9" s="2">
        <v>0</v>
      </c>
      <c r="M9" s="2">
        <v>0</v>
      </c>
      <c r="O9" s="2">
        <v>0</v>
      </c>
      <c r="Q9" s="2">
        <v>54025895</v>
      </c>
      <c r="S9" s="2">
        <v>3921</v>
      </c>
      <c r="U9" s="2">
        <v>160103227362</v>
      </c>
      <c r="W9" s="2">
        <v>210575112865.94501</v>
      </c>
      <c r="Y9" s="4">
        <v>3.5682254901793754E-2</v>
      </c>
    </row>
    <row r="10" spans="1:25">
      <c r="A10" s="1" t="s">
        <v>16</v>
      </c>
      <c r="C10" s="2">
        <v>70863716</v>
      </c>
      <c r="E10" s="2">
        <v>326930625203</v>
      </c>
      <c r="G10" s="2">
        <v>319736587002.802</v>
      </c>
      <c r="I10" s="2">
        <v>0</v>
      </c>
      <c r="K10" s="2">
        <v>0</v>
      </c>
      <c r="M10" s="2">
        <v>0</v>
      </c>
      <c r="O10" s="2">
        <v>0</v>
      </c>
      <c r="Q10" s="2">
        <v>70863716</v>
      </c>
      <c r="S10" s="2">
        <v>4412</v>
      </c>
      <c r="U10" s="2">
        <v>326930625203</v>
      </c>
      <c r="W10" s="2">
        <v>310790443237.79797</v>
      </c>
      <c r="Y10" s="4">
        <v>5.2663886371569588E-2</v>
      </c>
    </row>
    <row r="11" spans="1:25">
      <c r="A11" s="1" t="s">
        <v>17</v>
      </c>
      <c r="C11" s="2">
        <v>5893611</v>
      </c>
      <c r="E11" s="2">
        <v>64372982033</v>
      </c>
      <c r="G11" s="2">
        <v>83777179408.065002</v>
      </c>
      <c r="I11" s="2">
        <v>0</v>
      </c>
      <c r="K11" s="2">
        <v>0</v>
      </c>
      <c r="M11" s="2">
        <v>-1</v>
      </c>
      <c r="O11" s="2">
        <v>1</v>
      </c>
      <c r="Q11" s="2">
        <v>5893610</v>
      </c>
      <c r="S11" s="2">
        <v>13630</v>
      </c>
      <c r="U11" s="2">
        <v>64372971110</v>
      </c>
      <c r="W11" s="2">
        <v>79851941369.414993</v>
      </c>
      <c r="Y11" s="4">
        <v>1.3531025996222341E-2</v>
      </c>
    </row>
    <row r="12" spans="1:25">
      <c r="A12" s="1" t="s">
        <v>18</v>
      </c>
      <c r="C12" s="2">
        <v>9063968</v>
      </c>
      <c r="E12" s="2">
        <v>51402616595</v>
      </c>
      <c r="G12" s="2">
        <v>77846723053.056</v>
      </c>
      <c r="I12" s="2">
        <v>1000000</v>
      </c>
      <c r="K12" s="2">
        <v>7545914435</v>
      </c>
      <c r="M12" s="2">
        <v>-1000000</v>
      </c>
      <c r="O12" s="2">
        <v>8119400454</v>
      </c>
      <c r="Q12" s="2">
        <v>9063968</v>
      </c>
      <c r="S12" s="2">
        <v>8340</v>
      </c>
      <c r="U12" s="2">
        <v>53091146445</v>
      </c>
      <c r="W12" s="2">
        <v>75143711835.936005</v>
      </c>
      <c r="Y12" s="4">
        <v>1.2733209748788096E-2</v>
      </c>
    </row>
    <row r="13" spans="1:25">
      <c r="A13" s="1" t="s">
        <v>19</v>
      </c>
      <c r="C13" s="2">
        <v>548559</v>
      </c>
      <c r="E13" s="2">
        <v>87379951741</v>
      </c>
      <c r="G13" s="2">
        <v>92187585201.987</v>
      </c>
      <c r="I13" s="2">
        <v>200000</v>
      </c>
      <c r="K13" s="2">
        <v>31536389042</v>
      </c>
      <c r="M13" s="2">
        <v>0</v>
      </c>
      <c r="O13" s="2">
        <v>0</v>
      </c>
      <c r="Q13" s="2">
        <v>748559</v>
      </c>
      <c r="S13" s="2">
        <v>161940</v>
      </c>
      <c r="U13" s="2">
        <v>118916340783</v>
      </c>
      <c r="W13" s="2">
        <v>120500375675.463</v>
      </c>
      <c r="Y13" s="4">
        <v>2.0418961491195028E-2</v>
      </c>
    </row>
    <row r="14" spans="1:25">
      <c r="A14" s="1" t="s">
        <v>20</v>
      </c>
      <c r="C14" s="2">
        <v>7145477</v>
      </c>
      <c r="E14" s="2">
        <v>58172367518</v>
      </c>
      <c r="G14" s="2">
        <v>58457372419.525497</v>
      </c>
      <c r="I14" s="2">
        <v>9706577</v>
      </c>
      <c r="K14" s="2">
        <v>76652632494</v>
      </c>
      <c r="M14" s="2">
        <v>0</v>
      </c>
      <c r="O14" s="2">
        <v>0</v>
      </c>
      <c r="Q14" s="2">
        <v>16852054</v>
      </c>
      <c r="S14" s="2">
        <v>7300</v>
      </c>
      <c r="U14" s="2">
        <v>134825000012</v>
      </c>
      <c r="W14" s="2">
        <v>122288025234.50999</v>
      </c>
      <c r="Y14" s="4">
        <v>2.0721881272990905E-2</v>
      </c>
    </row>
    <row r="15" spans="1:25">
      <c r="A15" s="1" t="s">
        <v>21</v>
      </c>
      <c r="C15" s="2">
        <v>18676909</v>
      </c>
      <c r="E15" s="2">
        <v>74308921477</v>
      </c>
      <c r="G15" s="2">
        <v>78923136695.054001</v>
      </c>
      <c r="I15" s="2">
        <v>0</v>
      </c>
      <c r="K15" s="2">
        <v>0</v>
      </c>
      <c r="M15" s="2">
        <v>-2132453</v>
      </c>
      <c r="O15" s="2">
        <v>10553960505</v>
      </c>
      <c r="Q15" s="2">
        <v>16544456</v>
      </c>
      <c r="S15" s="2">
        <v>5122</v>
      </c>
      <c r="U15" s="2">
        <v>65824633069</v>
      </c>
      <c r="W15" s="2">
        <v>84236496445.389603</v>
      </c>
      <c r="Y15" s="4">
        <v>1.4273995142588076E-2</v>
      </c>
    </row>
    <row r="16" spans="1:25">
      <c r="A16" s="1" t="s">
        <v>22</v>
      </c>
      <c r="C16" s="2">
        <v>3753557</v>
      </c>
      <c r="E16" s="2">
        <v>71816334574</v>
      </c>
      <c r="G16" s="2">
        <v>70930555614.508499</v>
      </c>
      <c r="I16" s="2">
        <v>0</v>
      </c>
      <c r="K16" s="2">
        <v>0</v>
      </c>
      <c r="M16" s="2">
        <v>0</v>
      </c>
      <c r="O16" s="2">
        <v>0</v>
      </c>
      <c r="Q16" s="2">
        <v>3753557</v>
      </c>
      <c r="S16" s="2">
        <v>18660</v>
      </c>
      <c r="U16" s="2">
        <v>71816334574</v>
      </c>
      <c r="W16" s="2">
        <v>69624627446.960999</v>
      </c>
      <c r="Y16" s="4">
        <v>1.179799298308565E-2</v>
      </c>
    </row>
    <row r="17" spans="1:25">
      <c r="A17" s="1" t="s">
        <v>23</v>
      </c>
      <c r="C17" s="2">
        <v>670256</v>
      </c>
      <c r="E17" s="2">
        <v>16521810400</v>
      </c>
      <c r="G17" s="2">
        <v>17322967396.799999</v>
      </c>
      <c r="I17" s="2">
        <v>0</v>
      </c>
      <c r="K17" s="2">
        <v>0</v>
      </c>
      <c r="M17" s="2">
        <v>0</v>
      </c>
      <c r="O17" s="2">
        <v>0</v>
      </c>
      <c r="Q17" s="2">
        <v>670256</v>
      </c>
      <c r="S17" s="2">
        <v>24000</v>
      </c>
      <c r="U17" s="2">
        <v>16521810400</v>
      </c>
      <c r="W17" s="2">
        <v>15990431443.200001</v>
      </c>
      <c r="Y17" s="4">
        <v>2.7096015430330355E-3</v>
      </c>
    </row>
    <row r="18" spans="1:25">
      <c r="A18" s="1" t="s">
        <v>24</v>
      </c>
      <c r="C18" s="2">
        <v>22306451</v>
      </c>
      <c r="E18" s="2">
        <v>62940313937</v>
      </c>
      <c r="G18" s="2">
        <v>83040609923.979797</v>
      </c>
      <c r="I18" s="2">
        <v>0</v>
      </c>
      <c r="K18" s="2">
        <v>0</v>
      </c>
      <c r="M18" s="2">
        <v>0</v>
      </c>
      <c r="O18" s="2">
        <v>0</v>
      </c>
      <c r="Q18" s="2">
        <v>22306451</v>
      </c>
      <c r="S18" s="2">
        <v>3658</v>
      </c>
      <c r="U18" s="2">
        <v>62940313937</v>
      </c>
      <c r="W18" s="2">
        <v>81111495621.339905</v>
      </c>
      <c r="Y18" s="4">
        <v>1.3744459270782354E-2</v>
      </c>
    </row>
    <row r="19" spans="1:25">
      <c r="A19" s="1" t="s">
        <v>25</v>
      </c>
      <c r="C19" s="2">
        <v>211095869</v>
      </c>
      <c r="E19" s="2">
        <v>194947263383</v>
      </c>
      <c r="G19" s="2">
        <v>276359080579.13599</v>
      </c>
      <c r="I19" s="2">
        <v>0</v>
      </c>
      <c r="K19" s="2">
        <v>0</v>
      </c>
      <c r="M19" s="2">
        <v>0</v>
      </c>
      <c r="O19" s="2">
        <v>0</v>
      </c>
      <c r="Q19" s="2">
        <v>211095869</v>
      </c>
      <c r="S19" s="2">
        <v>1131</v>
      </c>
      <c r="U19" s="2">
        <v>194947263383</v>
      </c>
      <c r="W19" s="2">
        <v>237328868743.358</v>
      </c>
      <c r="Y19" s="4">
        <v>4.02157172079778E-2</v>
      </c>
    </row>
    <row r="20" spans="1:25">
      <c r="A20" s="1" t="s">
        <v>26</v>
      </c>
      <c r="C20" s="2">
        <v>1938106</v>
      </c>
      <c r="E20" s="2">
        <v>65862137857</v>
      </c>
      <c r="G20" s="2">
        <v>59145830067.510002</v>
      </c>
      <c r="I20" s="2">
        <v>792824</v>
      </c>
      <c r="K20" s="2">
        <v>24072839159</v>
      </c>
      <c r="M20" s="2">
        <v>0</v>
      </c>
      <c r="O20" s="2">
        <v>0</v>
      </c>
      <c r="Q20" s="2">
        <v>2730930</v>
      </c>
      <c r="S20" s="2">
        <v>29450</v>
      </c>
      <c r="U20" s="2">
        <v>89934977016</v>
      </c>
      <c r="W20" s="2">
        <v>79947354463.425003</v>
      </c>
      <c r="Y20" s="4">
        <v>1.3547193881852783E-2</v>
      </c>
    </row>
    <row r="21" spans="1:25">
      <c r="A21" s="1" t="s">
        <v>27</v>
      </c>
      <c r="C21" s="2">
        <v>47300238</v>
      </c>
      <c r="E21" s="2">
        <v>100818728141</v>
      </c>
      <c r="G21" s="2">
        <v>132922152077.685</v>
      </c>
      <c r="I21" s="2">
        <v>0</v>
      </c>
      <c r="K21" s="2">
        <v>0</v>
      </c>
      <c r="M21" s="2">
        <v>0</v>
      </c>
      <c r="O21" s="2">
        <v>0</v>
      </c>
      <c r="Q21" s="2">
        <v>47300238</v>
      </c>
      <c r="S21" s="2">
        <v>2324</v>
      </c>
      <c r="U21" s="2">
        <v>100818728141</v>
      </c>
      <c r="W21" s="2">
        <v>109271694880.98399</v>
      </c>
      <c r="Y21" s="4">
        <v>1.8516245425339022E-2</v>
      </c>
    </row>
    <row r="22" spans="1:25">
      <c r="A22" s="1" t="s">
        <v>28</v>
      </c>
      <c r="C22" s="2">
        <v>772237</v>
      </c>
      <c r="E22" s="2">
        <v>13145603761</v>
      </c>
      <c r="G22" s="2">
        <v>12658419710.626499</v>
      </c>
      <c r="I22" s="2">
        <v>6962317</v>
      </c>
      <c r="K22" s="2">
        <v>114258763378</v>
      </c>
      <c r="M22" s="2">
        <v>0</v>
      </c>
      <c r="O22" s="2">
        <v>0</v>
      </c>
      <c r="Q22" s="2">
        <v>7734554</v>
      </c>
      <c r="S22" s="2">
        <v>16060</v>
      </c>
      <c r="U22" s="2">
        <v>127404367139</v>
      </c>
      <c r="W22" s="2">
        <v>123477846463.422</v>
      </c>
      <c r="Y22" s="4">
        <v>2.0923498186783712E-2</v>
      </c>
    </row>
    <row r="23" spans="1:25">
      <c r="A23" s="1" t="s">
        <v>29</v>
      </c>
      <c r="C23" s="2">
        <v>23731737</v>
      </c>
      <c r="E23" s="2">
        <v>63435111658</v>
      </c>
      <c r="G23" s="2">
        <v>77141043449.059494</v>
      </c>
      <c r="I23" s="2">
        <v>0</v>
      </c>
      <c r="K23" s="2">
        <v>0</v>
      </c>
      <c r="M23" s="2">
        <v>0</v>
      </c>
      <c r="O23" s="2">
        <v>0</v>
      </c>
      <c r="Q23" s="2">
        <v>23731737</v>
      </c>
      <c r="S23" s="2">
        <v>3070</v>
      </c>
      <c r="U23" s="2">
        <v>63435111658</v>
      </c>
      <c r="W23" s="2">
        <v>72422936816.089493</v>
      </c>
      <c r="Y23" s="4">
        <v>1.2272170519283322E-2</v>
      </c>
    </row>
    <row r="24" spans="1:25">
      <c r="A24" s="1" t="s">
        <v>30</v>
      </c>
      <c r="C24" s="2">
        <v>16955948</v>
      </c>
      <c r="E24" s="2">
        <v>118928248630</v>
      </c>
      <c r="G24" s="2">
        <v>126918602623.782</v>
      </c>
      <c r="I24" s="2">
        <v>0</v>
      </c>
      <c r="K24" s="2">
        <v>0</v>
      </c>
      <c r="M24" s="2">
        <v>0</v>
      </c>
      <c r="O24" s="2">
        <v>0</v>
      </c>
      <c r="Q24" s="2">
        <v>16955948</v>
      </c>
      <c r="S24" s="2">
        <v>7830</v>
      </c>
      <c r="U24" s="2">
        <v>118928248630</v>
      </c>
      <c r="W24" s="2">
        <v>131975120656.60201</v>
      </c>
      <c r="Y24" s="4">
        <v>2.2363373486409006E-2</v>
      </c>
    </row>
    <row r="25" spans="1:25">
      <c r="A25" s="1" t="s">
        <v>31</v>
      </c>
      <c r="C25" s="2">
        <v>5892037</v>
      </c>
      <c r="E25" s="2">
        <v>76141361258</v>
      </c>
      <c r="G25" s="2">
        <v>76140731938.050003</v>
      </c>
      <c r="I25" s="2">
        <v>500000</v>
      </c>
      <c r="K25" s="2">
        <v>6275693146</v>
      </c>
      <c r="M25" s="2">
        <v>0</v>
      </c>
      <c r="O25" s="2">
        <v>0</v>
      </c>
      <c r="Q25" s="2">
        <v>6392037</v>
      </c>
      <c r="S25" s="2">
        <v>12010</v>
      </c>
      <c r="U25" s="2">
        <v>82417054404</v>
      </c>
      <c r="W25" s="2">
        <v>76311592601.998505</v>
      </c>
      <c r="Y25" s="4">
        <v>1.2931108819681975E-2</v>
      </c>
    </row>
    <row r="26" spans="1:25">
      <c r="A26" s="1" t="s">
        <v>32</v>
      </c>
      <c r="C26" s="2">
        <v>16601845</v>
      </c>
      <c r="E26" s="2">
        <v>96391756409</v>
      </c>
      <c r="G26" s="2">
        <v>101493843736.83701</v>
      </c>
      <c r="I26" s="2">
        <v>3391311</v>
      </c>
      <c r="K26" s="2">
        <v>19783769347</v>
      </c>
      <c r="M26" s="2">
        <v>0</v>
      </c>
      <c r="O26" s="2">
        <v>0</v>
      </c>
      <c r="Q26" s="2">
        <v>19993156</v>
      </c>
      <c r="S26" s="2">
        <v>5700</v>
      </c>
      <c r="U26" s="2">
        <v>116175525756</v>
      </c>
      <c r="W26" s="2">
        <v>113282921314.25999</v>
      </c>
      <c r="Y26" s="4">
        <v>1.9195953497736378E-2</v>
      </c>
    </row>
    <row r="27" spans="1:25">
      <c r="A27" s="1" t="s">
        <v>33</v>
      </c>
      <c r="C27" s="2">
        <v>10288104</v>
      </c>
      <c r="E27" s="2">
        <v>183322481273</v>
      </c>
      <c r="G27" s="2">
        <v>213332920835.832</v>
      </c>
      <c r="I27" s="2">
        <v>0</v>
      </c>
      <c r="K27" s="2">
        <v>0</v>
      </c>
      <c r="M27" s="2">
        <v>0</v>
      </c>
      <c r="O27" s="2">
        <v>0</v>
      </c>
      <c r="Q27" s="2">
        <v>10288104</v>
      </c>
      <c r="S27" s="2">
        <v>20460</v>
      </c>
      <c r="U27" s="2">
        <v>183322481273</v>
      </c>
      <c r="W27" s="2">
        <v>209242164923.35199</v>
      </c>
      <c r="Y27" s="4">
        <v>3.5456384961081888E-2</v>
      </c>
    </row>
    <row r="28" spans="1:25">
      <c r="A28" s="1" t="s">
        <v>34</v>
      </c>
      <c r="C28" s="2">
        <v>2580629</v>
      </c>
      <c r="E28" s="2">
        <v>34011252471</v>
      </c>
      <c r="G28" s="2">
        <v>62310511713.460503</v>
      </c>
      <c r="I28" s="2">
        <v>0</v>
      </c>
      <c r="K28" s="2">
        <v>0</v>
      </c>
      <c r="M28" s="2">
        <v>0</v>
      </c>
      <c r="O28" s="2">
        <v>0</v>
      </c>
      <c r="Q28" s="2">
        <v>2580629</v>
      </c>
      <c r="S28" s="2">
        <v>21770</v>
      </c>
      <c r="U28" s="2">
        <v>34011252471</v>
      </c>
      <c r="W28" s="2">
        <v>55846020584.686501</v>
      </c>
      <c r="Y28" s="4">
        <v>9.4631882876975697E-3</v>
      </c>
    </row>
    <row r="29" spans="1:25">
      <c r="A29" s="1" t="s">
        <v>35</v>
      </c>
      <c r="C29" s="2">
        <v>565843</v>
      </c>
      <c r="E29" s="2">
        <v>13626953497</v>
      </c>
      <c r="G29" s="2">
        <v>26222642036.073002</v>
      </c>
      <c r="I29" s="2">
        <v>0</v>
      </c>
      <c r="K29" s="2">
        <v>0</v>
      </c>
      <c r="M29" s="2">
        <v>0</v>
      </c>
      <c r="O29" s="2">
        <v>0</v>
      </c>
      <c r="Q29" s="2">
        <v>565843</v>
      </c>
      <c r="S29" s="2">
        <v>41680</v>
      </c>
      <c r="U29" s="2">
        <v>13626953497</v>
      </c>
      <c r="W29" s="2">
        <v>23444009439.372002</v>
      </c>
      <c r="Y29" s="4">
        <v>3.97262102510794E-3</v>
      </c>
    </row>
    <row r="30" spans="1:25">
      <c r="A30" s="1" t="s">
        <v>36</v>
      </c>
      <c r="C30" s="2">
        <v>538673</v>
      </c>
      <c r="E30" s="2">
        <v>9180475387</v>
      </c>
      <c r="G30" s="2">
        <v>18462933042.012001</v>
      </c>
      <c r="I30" s="2">
        <v>0</v>
      </c>
      <c r="K30" s="2">
        <v>0</v>
      </c>
      <c r="M30" s="2">
        <v>0</v>
      </c>
      <c r="O30" s="2">
        <v>0</v>
      </c>
      <c r="Q30" s="2">
        <v>538673</v>
      </c>
      <c r="S30" s="2">
        <v>32040</v>
      </c>
      <c r="U30" s="2">
        <v>9180475387</v>
      </c>
      <c r="W30" s="2">
        <v>17156391376.625999</v>
      </c>
      <c r="Y30" s="4">
        <v>2.9071751260816205E-3</v>
      </c>
    </row>
    <row r="31" spans="1:25">
      <c r="A31" s="1" t="s">
        <v>37</v>
      </c>
      <c r="C31" s="2">
        <v>800000</v>
      </c>
      <c r="E31" s="2">
        <v>14468308521</v>
      </c>
      <c r="G31" s="2">
        <v>23014245600</v>
      </c>
      <c r="I31" s="2">
        <v>0</v>
      </c>
      <c r="K31" s="2">
        <v>0</v>
      </c>
      <c r="M31" s="2">
        <v>0</v>
      </c>
      <c r="O31" s="2">
        <v>0</v>
      </c>
      <c r="Q31" s="2">
        <v>800000</v>
      </c>
      <c r="S31" s="2">
        <v>27430</v>
      </c>
      <c r="U31" s="2">
        <v>14468308521</v>
      </c>
      <c r="W31" s="2">
        <v>21813433200</v>
      </c>
      <c r="Y31" s="4">
        <v>3.6963175426203399E-3</v>
      </c>
    </row>
    <row r="32" spans="1:25">
      <c r="A32" s="1" t="s">
        <v>38</v>
      </c>
      <c r="C32" s="2">
        <v>755450</v>
      </c>
      <c r="E32" s="2">
        <v>24128926640</v>
      </c>
      <c r="G32" s="2">
        <v>46341437523.974998</v>
      </c>
      <c r="I32" s="2">
        <v>12493</v>
      </c>
      <c r="K32" s="2">
        <v>707759990</v>
      </c>
      <c r="M32" s="2">
        <v>0</v>
      </c>
      <c r="O32" s="2">
        <v>0</v>
      </c>
      <c r="Q32" s="2">
        <v>767943</v>
      </c>
      <c r="S32" s="2">
        <v>57180</v>
      </c>
      <c r="U32" s="2">
        <v>24836686630</v>
      </c>
      <c r="W32" s="2">
        <v>43649710404.597</v>
      </c>
      <c r="Y32" s="4">
        <v>7.3965060345846647E-3</v>
      </c>
    </row>
    <row r="33" spans="1:25">
      <c r="A33" s="1" t="s">
        <v>39</v>
      </c>
      <c r="C33" s="2">
        <v>2746732</v>
      </c>
      <c r="E33" s="2">
        <v>75051352724</v>
      </c>
      <c r="G33" s="2">
        <v>77952604368.330002</v>
      </c>
      <c r="I33" s="2">
        <v>740443</v>
      </c>
      <c r="K33" s="2">
        <v>22262997749</v>
      </c>
      <c r="M33" s="2">
        <v>-1119799</v>
      </c>
      <c r="O33" s="2">
        <v>35836065681</v>
      </c>
      <c r="Q33" s="2">
        <v>2367376</v>
      </c>
      <c r="S33" s="2">
        <v>32540</v>
      </c>
      <c r="U33" s="2">
        <v>66391878020</v>
      </c>
      <c r="W33" s="2">
        <v>76576060270.511993</v>
      </c>
      <c r="Y33" s="4">
        <v>1.2975923245436024E-2</v>
      </c>
    </row>
    <row r="34" spans="1:25">
      <c r="A34" s="1" t="s">
        <v>40</v>
      </c>
      <c r="C34" s="2">
        <v>3092203</v>
      </c>
      <c r="E34" s="2">
        <v>137246946486</v>
      </c>
      <c r="G34" s="2">
        <v>131405137764.41299</v>
      </c>
      <c r="I34" s="2">
        <v>200000</v>
      </c>
      <c r="K34" s="2">
        <v>8507717965</v>
      </c>
      <c r="M34" s="2">
        <v>0</v>
      </c>
      <c r="O34" s="2">
        <v>0</v>
      </c>
      <c r="Q34" s="2">
        <v>3292203</v>
      </c>
      <c r="S34" s="2">
        <v>43000</v>
      </c>
      <c r="U34" s="2">
        <v>145754664451</v>
      </c>
      <c r="W34" s="2">
        <v>140722418862.45001</v>
      </c>
      <c r="Y34" s="4">
        <v>2.384561571358888E-2</v>
      </c>
    </row>
    <row r="35" spans="1:25">
      <c r="A35" s="1" t="s">
        <v>41</v>
      </c>
      <c r="C35" s="2">
        <v>6659728</v>
      </c>
      <c r="E35" s="2">
        <v>128128743654</v>
      </c>
      <c r="G35" s="2">
        <v>125914351801.968</v>
      </c>
      <c r="I35" s="2">
        <v>0</v>
      </c>
      <c r="K35" s="2">
        <v>0</v>
      </c>
      <c r="M35" s="2">
        <v>0</v>
      </c>
      <c r="O35" s="2">
        <v>0</v>
      </c>
      <c r="Q35" s="2">
        <v>6659728</v>
      </c>
      <c r="S35" s="2">
        <v>18880</v>
      </c>
      <c r="U35" s="2">
        <v>128128743654</v>
      </c>
      <c r="W35" s="2">
        <v>124987537435.392</v>
      </c>
      <c r="Y35" s="4">
        <v>2.1179317487325006E-2</v>
      </c>
    </row>
    <row r="36" spans="1:25">
      <c r="A36" s="1" t="s">
        <v>42</v>
      </c>
      <c r="C36" s="2">
        <v>7000000</v>
      </c>
      <c r="E36" s="2">
        <v>74408987520</v>
      </c>
      <c r="G36" s="2">
        <v>77028934500</v>
      </c>
      <c r="I36" s="2">
        <v>0</v>
      </c>
      <c r="K36" s="2">
        <v>0</v>
      </c>
      <c r="M36" s="2">
        <v>0</v>
      </c>
      <c r="O36" s="2">
        <v>0</v>
      </c>
      <c r="Q36" s="2">
        <v>7000000</v>
      </c>
      <c r="S36" s="2">
        <v>10510</v>
      </c>
      <c r="U36" s="2">
        <v>74408987520</v>
      </c>
      <c r="W36" s="2">
        <v>73132258500</v>
      </c>
      <c r="Y36" s="4">
        <v>1.2392366095997922E-2</v>
      </c>
    </row>
    <row r="37" spans="1:25">
      <c r="A37" s="1" t="s">
        <v>43</v>
      </c>
      <c r="C37" s="2">
        <v>10330000</v>
      </c>
      <c r="E37" s="2">
        <v>299699668992</v>
      </c>
      <c r="G37" s="2">
        <v>303989754546</v>
      </c>
      <c r="I37" s="2">
        <v>0</v>
      </c>
      <c r="K37" s="2">
        <v>0</v>
      </c>
      <c r="M37" s="2">
        <v>0</v>
      </c>
      <c r="O37" s="2">
        <v>0</v>
      </c>
      <c r="Q37" s="2">
        <v>10330000</v>
      </c>
      <c r="S37" s="2">
        <v>30136</v>
      </c>
      <c r="U37" s="2">
        <v>299699668992</v>
      </c>
      <c r="W37" s="2">
        <v>309452615964</v>
      </c>
      <c r="Y37" s="4">
        <v>5.2437189621186646E-2</v>
      </c>
    </row>
    <row r="38" spans="1:25">
      <c r="A38" s="1" t="s">
        <v>44</v>
      </c>
      <c r="C38" s="2">
        <v>11000000</v>
      </c>
      <c r="E38" s="2">
        <v>83586031640</v>
      </c>
      <c r="G38" s="2">
        <v>84196035000</v>
      </c>
      <c r="I38" s="2">
        <v>0</v>
      </c>
      <c r="K38" s="2">
        <v>0</v>
      </c>
      <c r="M38" s="2">
        <v>0</v>
      </c>
      <c r="O38" s="2">
        <v>0</v>
      </c>
      <c r="Q38" s="2">
        <v>11000000</v>
      </c>
      <c r="S38" s="2">
        <v>7430</v>
      </c>
      <c r="U38" s="2">
        <v>83586031640</v>
      </c>
      <c r="W38" s="2">
        <v>81243706500</v>
      </c>
      <c r="Y38" s="4">
        <v>1.37668625938006E-2</v>
      </c>
    </row>
    <row r="39" spans="1:25">
      <c r="A39" s="1" t="s">
        <v>45</v>
      </c>
      <c r="C39" s="2">
        <v>8341212</v>
      </c>
      <c r="E39" s="2">
        <v>79519501528</v>
      </c>
      <c r="G39" s="2">
        <v>79765016806.332001</v>
      </c>
      <c r="I39" s="2">
        <v>4223281</v>
      </c>
      <c r="K39" s="2">
        <v>40347696965</v>
      </c>
      <c r="M39" s="2">
        <v>0</v>
      </c>
      <c r="O39" s="2">
        <v>0</v>
      </c>
      <c r="Q39" s="2">
        <v>12564493</v>
      </c>
      <c r="S39" s="2">
        <v>9100</v>
      </c>
      <c r="U39" s="2">
        <v>119867198493</v>
      </c>
      <c r="W39" s="2">
        <v>113656581826.515</v>
      </c>
      <c r="Y39" s="4">
        <v>1.9259270807477087E-2</v>
      </c>
    </row>
    <row r="40" spans="1:25">
      <c r="A40" s="1" t="s">
        <v>46</v>
      </c>
      <c r="C40" s="2">
        <v>7268758</v>
      </c>
      <c r="E40" s="2">
        <v>59699982456</v>
      </c>
      <c r="G40" s="2">
        <v>57153775319.109001</v>
      </c>
      <c r="I40" s="2">
        <v>4479594</v>
      </c>
      <c r="K40" s="2">
        <v>32241412554</v>
      </c>
      <c r="M40" s="2">
        <v>0</v>
      </c>
      <c r="O40" s="2">
        <v>0</v>
      </c>
      <c r="Q40" s="2">
        <v>11748352</v>
      </c>
      <c r="S40" s="2">
        <v>7390</v>
      </c>
      <c r="U40" s="2">
        <v>91941395010</v>
      </c>
      <c r="W40" s="2">
        <v>86303740368.384003</v>
      </c>
      <c r="Y40" s="4">
        <v>1.4624292590375411E-2</v>
      </c>
    </row>
    <row r="41" spans="1:25">
      <c r="A41" s="1" t="s">
        <v>47</v>
      </c>
      <c r="C41" s="2">
        <v>2899542</v>
      </c>
      <c r="E41" s="2">
        <v>88488562918</v>
      </c>
      <c r="G41" s="2">
        <v>114484547880.972</v>
      </c>
      <c r="I41" s="2">
        <v>314562</v>
      </c>
      <c r="K41" s="2">
        <v>11328443774</v>
      </c>
      <c r="M41" s="2">
        <v>0</v>
      </c>
      <c r="O41" s="2">
        <v>0</v>
      </c>
      <c r="Q41" s="2">
        <v>3214104</v>
      </c>
      <c r="S41" s="2">
        <v>38360</v>
      </c>
      <c r="U41" s="2">
        <v>99817006692</v>
      </c>
      <c r="W41" s="2">
        <v>122559435914.832</v>
      </c>
      <c r="Y41" s="4">
        <v>2.0767872202054231E-2</v>
      </c>
    </row>
    <row r="42" spans="1:25">
      <c r="A42" s="1" t="s">
        <v>48</v>
      </c>
      <c r="C42" s="2">
        <v>4630757</v>
      </c>
      <c r="E42" s="2">
        <v>150203801695</v>
      </c>
      <c r="G42" s="2">
        <v>120696008771.187</v>
      </c>
      <c r="I42" s="2">
        <v>0</v>
      </c>
      <c r="K42" s="2">
        <v>0</v>
      </c>
      <c r="M42" s="2">
        <v>0</v>
      </c>
      <c r="O42" s="2">
        <v>0</v>
      </c>
      <c r="Q42" s="2">
        <v>4630757</v>
      </c>
      <c r="S42" s="2">
        <v>24820</v>
      </c>
      <c r="U42" s="2">
        <v>150203801695</v>
      </c>
      <c r="W42" s="2">
        <v>114251523176.99699</v>
      </c>
      <c r="Y42" s="4">
        <v>1.9360084472637179E-2</v>
      </c>
    </row>
    <row r="43" spans="1:25">
      <c r="A43" s="1" t="s">
        <v>49</v>
      </c>
      <c r="C43" s="2">
        <v>5650001</v>
      </c>
      <c r="E43" s="2">
        <v>37591259089</v>
      </c>
      <c r="G43" s="2">
        <v>38247571594.480499</v>
      </c>
      <c r="I43" s="2">
        <v>3500000</v>
      </c>
      <c r="K43" s="2">
        <v>20146579375</v>
      </c>
      <c r="M43" s="2">
        <v>0</v>
      </c>
      <c r="O43" s="2">
        <v>0</v>
      </c>
      <c r="Q43" s="2">
        <v>9150001</v>
      </c>
      <c r="S43" s="2">
        <v>5390</v>
      </c>
      <c r="U43" s="2">
        <v>57737838464</v>
      </c>
      <c r="W43" s="2">
        <v>49025060282.929497</v>
      </c>
      <c r="Y43" s="4">
        <v>8.3073667813011662E-3</v>
      </c>
    </row>
    <row r="44" spans="1:25">
      <c r="A44" s="1" t="s">
        <v>50</v>
      </c>
      <c r="C44" s="2">
        <v>22856033</v>
      </c>
      <c r="E44" s="2">
        <v>96833233117</v>
      </c>
      <c r="G44" s="2">
        <v>114963400394.46899</v>
      </c>
      <c r="I44" s="2">
        <v>0</v>
      </c>
      <c r="K44" s="2">
        <v>0</v>
      </c>
      <c r="M44" s="2">
        <v>0</v>
      </c>
      <c r="O44" s="2">
        <v>0</v>
      </c>
      <c r="Q44" s="2">
        <v>22856033</v>
      </c>
      <c r="S44" s="2">
        <v>4840</v>
      </c>
      <c r="U44" s="2">
        <v>96833233117</v>
      </c>
      <c r="W44" s="2">
        <v>109964991681.666</v>
      </c>
      <c r="Y44" s="4">
        <v>1.8633725562606156E-2</v>
      </c>
    </row>
    <row r="45" spans="1:25">
      <c r="A45" s="1" t="s">
        <v>51</v>
      </c>
      <c r="C45" s="2">
        <v>3957616</v>
      </c>
      <c r="E45" s="2">
        <v>87031904594</v>
      </c>
      <c r="G45" s="2">
        <v>117510616679.976</v>
      </c>
      <c r="I45" s="2">
        <v>0</v>
      </c>
      <c r="K45" s="2">
        <v>0</v>
      </c>
      <c r="M45" s="2">
        <v>0</v>
      </c>
      <c r="O45" s="2">
        <v>0</v>
      </c>
      <c r="Q45" s="2">
        <v>3957616</v>
      </c>
      <c r="S45" s="2">
        <v>30270</v>
      </c>
      <c r="U45" s="2">
        <v>87031904594</v>
      </c>
      <c r="W45" s="2">
        <v>119084243953.896</v>
      </c>
      <c r="Y45" s="4">
        <v>2.017899593982601E-2</v>
      </c>
    </row>
    <row r="46" spans="1:25">
      <c r="A46" s="1" t="s">
        <v>52</v>
      </c>
      <c r="C46" s="2">
        <v>0</v>
      </c>
      <c r="E46" s="2">
        <v>0</v>
      </c>
      <c r="G46" s="2">
        <v>0</v>
      </c>
      <c r="I46" s="2">
        <v>1500000</v>
      </c>
      <c r="K46" s="2">
        <v>13812806360</v>
      </c>
      <c r="M46" s="2">
        <v>0</v>
      </c>
      <c r="O46" s="2">
        <v>0</v>
      </c>
      <c r="Q46" s="2">
        <v>1500000</v>
      </c>
      <c r="S46" s="2">
        <v>9200</v>
      </c>
      <c r="U46" s="2">
        <v>13812806360</v>
      </c>
      <c r="W46" s="2">
        <v>13717890000</v>
      </c>
      <c r="Y46" s="4">
        <v>2.3245161359898236E-3</v>
      </c>
    </row>
    <row r="47" spans="1:25">
      <c r="A47" s="1" t="s">
        <v>53</v>
      </c>
      <c r="C47" s="2">
        <v>0</v>
      </c>
      <c r="E47" s="2">
        <v>0</v>
      </c>
      <c r="G47" s="2">
        <v>0</v>
      </c>
      <c r="I47" s="2">
        <v>6810000</v>
      </c>
      <c r="K47" s="2">
        <v>20039579430</v>
      </c>
      <c r="M47" s="2">
        <v>0</v>
      </c>
      <c r="O47" s="2">
        <v>0</v>
      </c>
      <c r="Q47" s="2">
        <v>6810000</v>
      </c>
      <c r="S47" s="2">
        <v>3084</v>
      </c>
      <c r="U47" s="2">
        <v>20039579430</v>
      </c>
      <c r="W47" s="2">
        <v>20877077862</v>
      </c>
      <c r="Y47" s="4">
        <v>3.5376507875872257E-3</v>
      </c>
    </row>
    <row r="48" spans="1:25">
      <c r="A48" s="1" t="s">
        <v>54</v>
      </c>
      <c r="C48" s="2">
        <v>0</v>
      </c>
      <c r="E48" s="2">
        <v>0</v>
      </c>
      <c r="G48" s="2">
        <v>0</v>
      </c>
      <c r="I48" s="2">
        <v>1020000</v>
      </c>
      <c r="K48" s="2">
        <v>8453837863</v>
      </c>
      <c r="M48" s="2">
        <v>0</v>
      </c>
      <c r="O48" s="2">
        <v>0</v>
      </c>
      <c r="Q48" s="2">
        <v>1020000</v>
      </c>
      <c r="S48" s="2">
        <v>8310</v>
      </c>
      <c r="U48" s="2">
        <v>8453837863</v>
      </c>
      <c r="W48" s="2">
        <v>8425766610</v>
      </c>
      <c r="Y48" s="4">
        <v>1.4277582370925321E-3</v>
      </c>
    </row>
    <row r="49" spans="1:25">
      <c r="A49" s="1" t="s">
        <v>55</v>
      </c>
      <c r="C49" s="2">
        <v>0</v>
      </c>
      <c r="E49" s="2">
        <v>0</v>
      </c>
      <c r="G49" s="2">
        <v>0</v>
      </c>
      <c r="I49" s="2">
        <v>3600000</v>
      </c>
      <c r="K49" s="2">
        <v>18917161200</v>
      </c>
      <c r="M49" s="2">
        <v>-1800000</v>
      </c>
      <c r="O49" s="2">
        <v>10234738936</v>
      </c>
      <c r="Q49" s="2">
        <v>1800000</v>
      </c>
      <c r="S49" s="2">
        <v>5410</v>
      </c>
      <c r="U49" s="2">
        <v>9458580602</v>
      </c>
      <c r="W49" s="2">
        <v>9680058900</v>
      </c>
      <c r="Y49" s="4">
        <v>1.6402998646571668E-3</v>
      </c>
    </row>
    <row r="50" spans="1:25">
      <c r="A50" s="1" t="s">
        <v>56</v>
      </c>
      <c r="C50" s="2">
        <v>0</v>
      </c>
      <c r="E50" s="2">
        <v>0</v>
      </c>
      <c r="G50" s="2">
        <v>0</v>
      </c>
      <c r="I50" s="2">
        <v>30000000</v>
      </c>
      <c r="K50" s="2">
        <v>45462149760</v>
      </c>
      <c r="M50" s="2">
        <v>0</v>
      </c>
      <c r="O50" s="2">
        <v>0</v>
      </c>
      <c r="Q50" s="2">
        <v>30000000</v>
      </c>
      <c r="S50" s="2">
        <v>1514</v>
      </c>
      <c r="U50" s="2">
        <v>45462149760</v>
      </c>
      <c r="W50" s="2">
        <v>45149751000</v>
      </c>
      <c r="Y50" s="4">
        <v>7.6506900649752022E-3</v>
      </c>
    </row>
    <row r="51" spans="1:25" ht="22.5" thickBot="1">
      <c r="E51" s="3">
        <f>SUM(E9:E50)</f>
        <v>3379847736139</v>
      </c>
      <c r="G51" s="3">
        <f>SUM(G9:G50)</f>
        <v>3786636620069.7075</v>
      </c>
      <c r="K51" s="3">
        <f>SUM(K9:K50)</f>
        <v>522354143986</v>
      </c>
      <c r="O51" s="3">
        <f>SUM(O9:O50)</f>
        <v>64744165577</v>
      </c>
      <c r="U51" s="3">
        <f>SUM(U9:U50)</f>
        <v>3847479143158</v>
      </c>
      <c r="W51" s="3">
        <f>SUM(W9:W50)</f>
        <v>4104093446154.3047</v>
      </c>
      <c r="Y51" s="6">
        <f>SUM(Y9:Y50)</f>
        <v>0.69544452092820108</v>
      </c>
    </row>
    <row r="52" spans="1:25" ht="22.5" thickTop="1"/>
    <row r="55" spans="1:25">
      <c r="Y55" s="2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11" sqref="Q11"/>
    </sheetView>
  </sheetViews>
  <sheetFormatPr defaultRowHeight="21.75"/>
  <cols>
    <col min="1" max="1" width="31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2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2.5">
      <c r="A6" s="8" t="s">
        <v>3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</row>
    <row r="7" spans="1:17" ht="22.5">
      <c r="A7" s="10" t="s">
        <v>3</v>
      </c>
      <c r="C7" s="11" t="s">
        <v>57</v>
      </c>
      <c r="E7" s="11" t="s">
        <v>58</v>
      </c>
      <c r="G7" s="11" t="s">
        <v>59</v>
      </c>
      <c r="I7" s="11" t="s">
        <v>60</v>
      </c>
      <c r="K7" s="11" t="s">
        <v>57</v>
      </c>
      <c r="M7" s="11" t="s">
        <v>58</v>
      </c>
      <c r="O7" s="11" t="s">
        <v>59</v>
      </c>
      <c r="Q7" s="11" t="s">
        <v>60</v>
      </c>
    </row>
    <row r="8" spans="1:17">
      <c r="A8" s="1" t="s">
        <v>61</v>
      </c>
      <c r="C8" s="2">
        <v>10330000</v>
      </c>
      <c r="E8" s="2">
        <v>40032</v>
      </c>
      <c r="G8" s="1" t="s">
        <v>62</v>
      </c>
      <c r="I8" s="2">
        <v>1</v>
      </c>
      <c r="K8" s="2">
        <v>10330000</v>
      </c>
      <c r="M8" s="2">
        <v>40032</v>
      </c>
      <c r="O8" s="1" t="s">
        <v>62</v>
      </c>
      <c r="Q8" s="2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J21" workbookViewId="0">
      <selection activeCell="AI31" sqref="AI31"/>
    </sheetView>
  </sheetViews>
  <sheetFormatPr defaultRowHeight="21.75"/>
  <cols>
    <col min="1" max="1" width="31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1.140625" style="1" customWidth="1"/>
    <col min="32" max="32" width="1" style="1" customWidth="1"/>
    <col min="33" max="33" width="18.7109375" style="1" bestFit="1" customWidth="1"/>
    <col min="34" max="34" width="1" style="1" customWidth="1"/>
    <col min="35" max="35" width="23.140625" style="1" customWidth="1"/>
    <col min="36" max="36" width="1" style="1" customWidth="1"/>
    <col min="37" max="37" width="29.1406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2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6" spans="1:37" ht="22.5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 t="s">
        <v>63</v>
      </c>
      <c r="I6" s="10" t="s">
        <v>63</v>
      </c>
      <c r="J6" s="10" t="s">
        <v>63</v>
      </c>
      <c r="K6" s="10" t="s">
        <v>63</v>
      </c>
      <c r="L6" s="10" t="s">
        <v>63</v>
      </c>
      <c r="M6" s="10" t="s">
        <v>63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>
      <c r="A7" s="8" t="s">
        <v>64</v>
      </c>
      <c r="C7" s="9" t="s">
        <v>65</v>
      </c>
      <c r="E7" s="9" t="s">
        <v>66</v>
      </c>
      <c r="G7" s="9" t="s">
        <v>67</v>
      </c>
      <c r="I7" s="9" t="s">
        <v>68</v>
      </c>
      <c r="K7" s="9" t="s">
        <v>69</v>
      </c>
      <c r="M7" s="9" t="s">
        <v>60</v>
      </c>
      <c r="O7" s="9" t="s">
        <v>7</v>
      </c>
      <c r="Q7" s="9" t="s">
        <v>8</v>
      </c>
      <c r="S7" s="9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9" t="s">
        <v>7</v>
      </c>
      <c r="AE7" s="9" t="s">
        <v>70</v>
      </c>
      <c r="AG7" s="9" t="s">
        <v>8</v>
      </c>
      <c r="AI7" s="9" t="s">
        <v>9</v>
      </c>
      <c r="AK7" s="9" t="s">
        <v>13</v>
      </c>
    </row>
    <row r="8" spans="1:37" ht="22.5">
      <c r="A8" s="10" t="s">
        <v>64</v>
      </c>
      <c r="C8" s="10" t="s">
        <v>65</v>
      </c>
      <c r="E8" s="10" t="s">
        <v>66</v>
      </c>
      <c r="G8" s="10" t="s">
        <v>67</v>
      </c>
      <c r="I8" s="10" t="s">
        <v>68</v>
      </c>
      <c r="K8" s="10" t="s">
        <v>69</v>
      </c>
      <c r="M8" s="10" t="s">
        <v>60</v>
      </c>
      <c r="O8" s="10" t="s">
        <v>7</v>
      </c>
      <c r="Q8" s="10" t="s">
        <v>8</v>
      </c>
      <c r="S8" s="10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0" t="s">
        <v>7</v>
      </c>
      <c r="AE8" s="10" t="s">
        <v>70</v>
      </c>
      <c r="AG8" s="10" t="s">
        <v>8</v>
      </c>
      <c r="AI8" s="10" t="s">
        <v>9</v>
      </c>
      <c r="AK8" s="10" t="s">
        <v>13</v>
      </c>
    </row>
    <row r="9" spans="1:37">
      <c r="A9" s="1" t="s">
        <v>71</v>
      </c>
      <c r="C9" s="1" t="s">
        <v>72</v>
      </c>
      <c r="E9" s="1" t="s">
        <v>72</v>
      </c>
      <c r="G9" s="1" t="s">
        <v>73</v>
      </c>
      <c r="I9" s="1" t="s">
        <v>74</v>
      </c>
      <c r="K9" s="2">
        <v>0</v>
      </c>
      <c r="M9" s="2">
        <v>0</v>
      </c>
      <c r="O9" s="2">
        <v>168294</v>
      </c>
      <c r="Q9" s="2">
        <v>150017629713</v>
      </c>
      <c r="S9" s="2">
        <v>164208346441</v>
      </c>
      <c r="U9" s="2">
        <v>0</v>
      </c>
      <c r="W9" s="2">
        <v>0</v>
      </c>
      <c r="Y9" s="2">
        <v>0</v>
      </c>
      <c r="AA9" s="2">
        <v>0</v>
      </c>
      <c r="AC9" s="2">
        <v>168294</v>
      </c>
      <c r="AE9" s="2">
        <v>994840</v>
      </c>
      <c r="AG9" s="2">
        <v>150017629713</v>
      </c>
      <c r="AI9" s="2">
        <v>167395257069</v>
      </c>
      <c r="AK9" s="4">
        <v>2.8365366404385448E-2</v>
      </c>
    </row>
    <row r="10" spans="1:37">
      <c r="A10" s="1" t="s">
        <v>75</v>
      </c>
      <c r="C10" s="1" t="s">
        <v>72</v>
      </c>
      <c r="E10" s="1" t="s">
        <v>72</v>
      </c>
      <c r="G10" s="1" t="s">
        <v>76</v>
      </c>
      <c r="I10" s="1" t="s">
        <v>77</v>
      </c>
      <c r="K10" s="2">
        <v>0</v>
      </c>
      <c r="M10" s="2">
        <v>0</v>
      </c>
      <c r="O10" s="2">
        <v>56400</v>
      </c>
      <c r="Q10" s="2">
        <v>50496738873</v>
      </c>
      <c r="S10" s="2">
        <v>55072512297</v>
      </c>
      <c r="U10" s="2">
        <v>0</v>
      </c>
      <c r="W10" s="2">
        <v>0</v>
      </c>
      <c r="Y10" s="2">
        <v>0</v>
      </c>
      <c r="AA10" s="2">
        <v>0</v>
      </c>
      <c r="AC10" s="2">
        <v>56400</v>
      </c>
      <c r="AE10" s="2">
        <v>994990</v>
      </c>
      <c r="AG10" s="2">
        <v>50496738873</v>
      </c>
      <c r="AI10" s="2">
        <v>56107264714</v>
      </c>
      <c r="AK10" s="4">
        <v>9.5074564801106778E-3</v>
      </c>
    </row>
    <row r="11" spans="1:37">
      <c r="A11" s="1" t="s">
        <v>78</v>
      </c>
      <c r="C11" s="1" t="s">
        <v>72</v>
      </c>
      <c r="E11" s="1" t="s">
        <v>72</v>
      </c>
      <c r="G11" s="1" t="s">
        <v>79</v>
      </c>
      <c r="I11" s="1" t="s">
        <v>80</v>
      </c>
      <c r="K11" s="2">
        <v>0</v>
      </c>
      <c r="M11" s="2">
        <v>0</v>
      </c>
      <c r="O11" s="2">
        <v>100000</v>
      </c>
      <c r="Q11" s="2">
        <v>58585616718</v>
      </c>
      <c r="S11" s="2">
        <v>59129280875</v>
      </c>
      <c r="U11" s="2">
        <v>0</v>
      </c>
      <c r="W11" s="2">
        <v>0</v>
      </c>
      <c r="Y11" s="2">
        <v>100000</v>
      </c>
      <c r="AA11" s="2">
        <v>59799159438</v>
      </c>
      <c r="AC11" s="2">
        <v>0</v>
      </c>
      <c r="AE11" s="2">
        <v>0</v>
      </c>
      <c r="AG11" s="2">
        <v>0</v>
      </c>
      <c r="AI11" s="2">
        <v>0</v>
      </c>
      <c r="AK11" s="4">
        <v>0</v>
      </c>
    </row>
    <row r="12" spans="1:37">
      <c r="A12" s="1" t="s">
        <v>81</v>
      </c>
      <c r="C12" s="1" t="s">
        <v>72</v>
      </c>
      <c r="E12" s="1" t="s">
        <v>72</v>
      </c>
      <c r="G12" s="1" t="s">
        <v>82</v>
      </c>
      <c r="I12" s="1" t="s">
        <v>83</v>
      </c>
      <c r="K12" s="2">
        <v>0</v>
      </c>
      <c r="M12" s="2">
        <v>0</v>
      </c>
      <c r="O12" s="2">
        <v>100000</v>
      </c>
      <c r="Q12" s="2">
        <v>76705900425</v>
      </c>
      <c r="S12" s="2">
        <v>77077027256</v>
      </c>
      <c r="U12" s="2">
        <v>194000</v>
      </c>
      <c r="W12" s="2">
        <v>150134391162</v>
      </c>
      <c r="Y12" s="2">
        <v>118504</v>
      </c>
      <c r="AA12" s="2">
        <v>93063611367</v>
      </c>
      <c r="AC12" s="2">
        <v>175496</v>
      </c>
      <c r="AE12" s="2">
        <v>788560</v>
      </c>
      <c r="AG12" s="2">
        <v>135406679634</v>
      </c>
      <c r="AI12" s="2">
        <v>138364042730</v>
      </c>
      <c r="AK12" s="4">
        <v>2.344598549534006E-2</v>
      </c>
    </row>
    <row r="13" spans="1:37">
      <c r="A13" s="1" t="s">
        <v>84</v>
      </c>
      <c r="C13" s="1" t="s">
        <v>72</v>
      </c>
      <c r="E13" s="1" t="s">
        <v>72</v>
      </c>
      <c r="G13" s="1" t="s">
        <v>82</v>
      </c>
      <c r="I13" s="1" t="s">
        <v>85</v>
      </c>
      <c r="K13" s="2">
        <v>0</v>
      </c>
      <c r="M13" s="2">
        <v>0</v>
      </c>
      <c r="O13" s="2">
        <v>260976</v>
      </c>
      <c r="Q13" s="2">
        <v>161909696460</v>
      </c>
      <c r="S13" s="2">
        <v>163461392211</v>
      </c>
      <c r="U13" s="2">
        <v>0</v>
      </c>
      <c r="W13" s="2">
        <v>0</v>
      </c>
      <c r="Y13" s="2">
        <v>260976</v>
      </c>
      <c r="AA13" s="2">
        <v>165232339138</v>
      </c>
      <c r="AC13" s="2">
        <v>0</v>
      </c>
      <c r="AE13" s="2">
        <v>0</v>
      </c>
      <c r="AG13" s="2">
        <v>0</v>
      </c>
      <c r="AI13" s="2">
        <v>0</v>
      </c>
      <c r="AK13" s="4">
        <v>0</v>
      </c>
    </row>
    <row r="14" spans="1:37">
      <c r="A14" s="1" t="s">
        <v>86</v>
      </c>
      <c r="C14" s="1" t="s">
        <v>72</v>
      </c>
      <c r="E14" s="1" t="s">
        <v>72</v>
      </c>
      <c r="G14" s="1" t="s">
        <v>87</v>
      </c>
      <c r="I14" s="1" t="s">
        <v>88</v>
      </c>
      <c r="K14" s="2">
        <v>0</v>
      </c>
      <c r="M14" s="2">
        <v>0</v>
      </c>
      <c r="O14" s="2">
        <v>156700</v>
      </c>
      <c r="Q14" s="2">
        <v>142612692928</v>
      </c>
      <c r="S14" s="2">
        <v>156043345016</v>
      </c>
      <c r="U14" s="2">
        <v>0</v>
      </c>
      <c r="W14" s="2">
        <v>0</v>
      </c>
      <c r="Y14" s="2">
        <v>156700</v>
      </c>
      <c r="AA14" s="2">
        <v>156700000000</v>
      </c>
      <c r="AC14" s="2">
        <v>0</v>
      </c>
      <c r="AE14" s="2">
        <v>0</v>
      </c>
      <c r="AG14" s="2">
        <v>0</v>
      </c>
      <c r="AI14" s="2">
        <v>0</v>
      </c>
      <c r="AK14" s="4">
        <v>0</v>
      </c>
    </row>
    <row r="15" spans="1:37">
      <c r="A15" s="1" t="s">
        <v>89</v>
      </c>
      <c r="C15" s="1" t="s">
        <v>72</v>
      </c>
      <c r="E15" s="1" t="s">
        <v>72</v>
      </c>
      <c r="G15" s="1" t="s">
        <v>90</v>
      </c>
      <c r="I15" s="1" t="s">
        <v>6</v>
      </c>
      <c r="K15" s="2">
        <v>0</v>
      </c>
      <c r="M15" s="2">
        <v>0</v>
      </c>
      <c r="O15" s="2">
        <v>200830</v>
      </c>
      <c r="Q15" s="2">
        <v>181877607359</v>
      </c>
      <c r="S15" s="2">
        <v>196825315654</v>
      </c>
      <c r="U15" s="2">
        <v>81387</v>
      </c>
      <c r="W15" s="2">
        <v>80014665548</v>
      </c>
      <c r="Y15" s="2">
        <v>282217</v>
      </c>
      <c r="AA15" s="2">
        <v>282182493428</v>
      </c>
      <c r="AC15" s="2">
        <v>0</v>
      </c>
      <c r="AE15" s="2">
        <v>0</v>
      </c>
      <c r="AG15" s="2">
        <v>0</v>
      </c>
      <c r="AI15" s="2">
        <v>0</v>
      </c>
      <c r="AK15" s="4">
        <v>0</v>
      </c>
    </row>
    <row r="16" spans="1:37">
      <c r="A16" s="1" t="s">
        <v>91</v>
      </c>
      <c r="C16" s="1" t="s">
        <v>72</v>
      </c>
      <c r="E16" s="1" t="s">
        <v>72</v>
      </c>
      <c r="G16" s="1" t="s">
        <v>92</v>
      </c>
      <c r="I16" s="1" t="s">
        <v>6</v>
      </c>
      <c r="K16" s="2">
        <v>0</v>
      </c>
      <c r="M16" s="2">
        <v>0</v>
      </c>
      <c r="O16" s="2">
        <v>121485</v>
      </c>
      <c r="Q16" s="2">
        <v>116374271421</v>
      </c>
      <c r="S16" s="2">
        <v>119047082154</v>
      </c>
      <c r="U16" s="2">
        <v>0</v>
      </c>
      <c r="W16" s="2">
        <v>0</v>
      </c>
      <c r="Y16" s="2">
        <v>121485</v>
      </c>
      <c r="AA16" s="2">
        <v>121485000000</v>
      </c>
      <c r="AC16" s="2">
        <v>0</v>
      </c>
      <c r="AE16" s="2">
        <v>0</v>
      </c>
      <c r="AG16" s="2">
        <v>0</v>
      </c>
      <c r="AI16" s="2">
        <v>0</v>
      </c>
      <c r="AK16" s="4">
        <v>0</v>
      </c>
    </row>
    <row r="17" spans="1:37">
      <c r="A17" s="1" t="s">
        <v>93</v>
      </c>
      <c r="C17" s="1" t="s">
        <v>72</v>
      </c>
      <c r="E17" s="1" t="s">
        <v>72</v>
      </c>
      <c r="G17" s="1" t="s">
        <v>92</v>
      </c>
      <c r="I17" s="1" t="s">
        <v>6</v>
      </c>
      <c r="K17" s="2">
        <v>0</v>
      </c>
      <c r="M17" s="2">
        <v>0</v>
      </c>
      <c r="O17" s="2">
        <v>142000</v>
      </c>
      <c r="Q17" s="2">
        <v>138476874378</v>
      </c>
      <c r="S17" s="2">
        <v>139167431330</v>
      </c>
      <c r="U17" s="2">
        <v>50907</v>
      </c>
      <c r="W17" s="2">
        <v>50009408889</v>
      </c>
      <c r="Y17" s="2">
        <v>192907</v>
      </c>
      <c r="AA17" s="2">
        <v>192907000000</v>
      </c>
      <c r="AC17" s="2">
        <v>0</v>
      </c>
      <c r="AE17" s="2">
        <v>0</v>
      </c>
      <c r="AG17" s="2">
        <v>0</v>
      </c>
      <c r="AI17" s="2">
        <v>0</v>
      </c>
      <c r="AK17" s="4">
        <v>0</v>
      </c>
    </row>
    <row r="18" spans="1:37">
      <c r="A18" s="1" t="s">
        <v>94</v>
      </c>
      <c r="C18" s="1" t="s">
        <v>72</v>
      </c>
      <c r="E18" s="1" t="s">
        <v>72</v>
      </c>
      <c r="G18" s="1" t="s">
        <v>95</v>
      </c>
      <c r="I18" s="1" t="s">
        <v>96</v>
      </c>
      <c r="K18" s="2">
        <v>0</v>
      </c>
      <c r="M18" s="2">
        <v>0</v>
      </c>
      <c r="O18" s="2">
        <v>165636</v>
      </c>
      <c r="Q18" s="2">
        <v>142196709799</v>
      </c>
      <c r="S18" s="2">
        <v>159114224118</v>
      </c>
      <c r="U18" s="2">
        <v>0</v>
      </c>
      <c r="W18" s="2">
        <v>0</v>
      </c>
      <c r="Y18" s="2">
        <v>165636</v>
      </c>
      <c r="AA18" s="2">
        <v>160857737939</v>
      </c>
      <c r="AC18" s="2">
        <v>0</v>
      </c>
      <c r="AE18" s="2">
        <v>0</v>
      </c>
      <c r="AG18" s="2">
        <v>0</v>
      </c>
      <c r="AI18" s="2">
        <v>0</v>
      </c>
      <c r="AK18" s="4">
        <v>0</v>
      </c>
    </row>
    <row r="19" spans="1:37">
      <c r="A19" s="1" t="s">
        <v>97</v>
      </c>
      <c r="C19" s="1" t="s">
        <v>72</v>
      </c>
      <c r="E19" s="1" t="s">
        <v>72</v>
      </c>
      <c r="G19" s="1" t="s">
        <v>98</v>
      </c>
      <c r="I19" s="1" t="s">
        <v>99</v>
      </c>
      <c r="K19" s="2">
        <v>0</v>
      </c>
      <c r="M19" s="2">
        <v>0</v>
      </c>
      <c r="O19" s="2">
        <v>48522</v>
      </c>
      <c r="Q19" s="2">
        <v>40781882634</v>
      </c>
      <c r="S19" s="2">
        <v>45248266664</v>
      </c>
      <c r="U19" s="2">
        <v>0</v>
      </c>
      <c r="W19" s="2">
        <v>0</v>
      </c>
      <c r="Y19" s="2">
        <v>0</v>
      </c>
      <c r="AA19" s="2">
        <v>0</v>
      </c>
      <c r="AC19" s="2">
        <v>48522</v>
      </c>
      <c r="AE19" s="2">
        <v>932700</v>
      </c>
      <c r="AG19" s="2">
        <v>40781882634</v>
      </c>
      <c r="AI19" s="2">
        <v>45248266664</v>
      </c>
      <c r="AK19" s="4">
        <v>7.6673836855404463E-3</v>
      </c>
    </row>
    <row r="20" spans="1:37">
      <c r="A20" s="1" t="s">
        <v>100</v>
      </c>
      <c r="C20" s="1" t="s">
        <v>72</v>
      </c>
      <c r="E20" s="1" t="s">
        <v>72</v>
      </c>
      <c r="G20" s="1" t="s">
        <v>101</v>
      </c>
      <c r="I20" s="1" t="s">
        <v>102</v>
      </c>
      <c r="K20" s="2">
        <v>15</v>
      </c>
      <c r="M20" s="2">
        <v>15</v>
      </c>
      <c r="O20" s="2">
        <v>3164</v>
      </c>
      <c r="Q20" s="2">
        <v>2970928394</v>
      </c>
      <c r="S20" s="2">
        <v>3072636183</v>
      </c>
      <c r="U20" s="2">
        <v>0</v>
      </c>
      <c r="W20" s="2">
        <v>0</v>
      </c>
      <c r="Y20" s="2">
        <v>0</v>
      </c>
      <c r="AA20" s="2">
        <v>0</v>
      </c>
      <c r="AC20" s="2">
        <v>3164</v>
      </c>
      <c r="AE20" s="2">
        <v>982100</v>
      </c>
      <c r="AG20" s="2">
        <v>2970928394</v>
      </c>
      <c r="AI20" s="2">
        <v>3106801190</v>
      </c>
      <c r="AK20" s="4">
        <v>5.2645191771237315E-4</v>
      </c>
    </row>
    <row r="21" spans="1:37">
      <c r="A21" s="1" t="s">
        <v>103</v>
      </c>
      <c r="C21" s="1" t="s">
        <v>72</v>
      </c>
      <c r="E21" s="1" t="s">
        <v>72</v>
      </c>
      <c r="G21" s="1" t="s">
        <v>87</v>
      </c>
      <c r="I21" s="1" t="s">
        <v>104</v>
      </c>
      <c r="K21" s="2">
        <v>17</v>
      </c>
      <c r="M21" s="2">
        <v>17</v>
      </c>
      <c r="O21" s="2">
        <v>178750</v>
      </c>
      <c r="Q21" s="2">
        <v>174399848166</v>
      </c>
      <c r="S21" s="2">
        <v>174349743380</v>
      </c>
      <c r="U21" s="2">
        <v>0</v>
      </c>
      <c r="W21" s="2">
        <v>0</v>
      </c>
      <c r="Y21" s="2">
        <v>0</v>
      </c>
      <c r="AA21" s="2">
        <v>0</v>
      </c>
      <c r="AC21" s="2">
        <v>178750</v>
      </c>
      <c r="AE21" s="2">
        <v>982090</v>
      </c>
      <c r="AG21" s="2">
        <v>174399848166</v>
      </c>
      <c r="AI21" s="2">
        <v>175516769318</v>
      </c>
      <c r="AK21" s="4">
        <v>2.974156830361627E-2</v>
      </c>
    </row>
    <row r="22" spans="1:37">
      <c r="A22" s="1" t="s">
        <v>105</v>
      </c>
      <c r="C22" s="1" t="s">
        <v>72</v>
      </c>
      <c r="E22" s="1" t="s">
        <v>72</v>
      </c>
      <c r="G22" s="1" t="s">
        <v>106</v>
      </c>
      <c r="I22" s="1" t="s">
        <v>107</v>
      </c>
      <c r="K22" s="2">
        <v>0</v>
      </c>
      <c r="M22" s="2">
        <v>0</v>
      </c>
      <c r="O22" s="2">
        <v>0</v>
      </c>
      <c r="Q22" s="2">
        <v>0</v>
      </c>
      <c r="S22" s="2">
        <v>0</v>
      </c>
      <c r="U22" s="2">
        <v>2900</v>
      </c>
      <c r="W22" s="2">
        <v>2465475783</v>
      </c>
      <c r="Y22" s="2">
        <v>0</v>
      </c>
      <c r="AA22" s="2">
        <v>0</v>
      </c>
      <c r="AC22" s="2">
        <v>2900</v>
      </c>
      <c r="AE22" s="2">
        <v>850040</v>
      </c>
      <c r="AG22" s="2">
        <v>2465475783</v>
      </c>
      <c r="AI22" s="2">
        <v>2464669197</v>
      </c>
      <c r="AK22" s="4">
        <v>4.176417304923411E-4</v>
      </c>
    </row>
    <row r="23" spans="1:37">
      <c r="A23" s="1" t="s">
        <v>108</v>
      </c>
      <c r="C23" s="1" t="s">
        <v>72</v>
      </c>
      <c r="E23" s="1" t="s">
        <v>72</v>
      </c>
      <c r="G23" s="1" t="s">
        <v>109</v>
      </c>
      <c r="I23" s="1" t="s">
        <v>110</v>
      </c>
      <c r="K23" s="2">
        <v>0</v>
      </c>
      <c r="M23" s="2">
        <v>0</v>
      </c>
      <c r="O23" s="2">
        <v>0</v>
      </c>
      <c r="Q23" s="2">
        <v>0</v>
      </c>
      <c r="S23" s="2">
        <v>0</v>
      </c>
      <c r="U23" s="2">
        <v>700</v>
      </c>
      <c r="W23" s="2">
        <v>525494226</v>
      </c>
      <c r="Y23" s="2">
        <v>0</v>
      </c>
      <c r="AA23" s="2">
        <v>0</v>
      </c>
      <c r="AC23" s="2">
        <v>700</v>
      </c>
      <c r="AE23" s="2">
        <v>754560</v>
      </c>
      <c r="AG23" s="2">
        <v>525494226</v>
      </c>
      <c r="AI23" s="2">
        <v>528096265</v>
      </c>
      <c r="AK23" s="4">
        <v>8.9486669549650711E-5</v>
      </c>
    </row>
    <row r="24" spans="1:37">
      <c r="A24" s="1" t="s">
        <v>111</v>
      </c>
      <c r="C24" s="1" t="s">
        <v>72</v>
      </c>
      <c r="E24" s="1" t="s">
        <v>72</v>
      </c>
      <c r="G24" s="1" t="s">
        <v>112</v>
      </c>
      <c r="I24" s="1" t="s">
        <v>113</v>
      </c>
      <c r="K24" s="2">
        <v>0</v>
      </c>
      <c r="M24" s="2">
        <v>0</v>
      </c>
      <c r="O24" s="2">
        <v>0</v>
      </c>
      <c r="Q24" s="2">
        <v>0</v>
      </c>
      <c r="S24" s="2">
        <v>0</v>
      </c>
      <c r="U24" s="2">
        <v>19100</v>
      </c>
      <c r="W24" s="2">
        <v>13083419932</v>
      </c>
      <c r="Y24" s="2">
        <v>0</v>
      </c>
      <c r="AA24" s="2">
        <v>0</v>
      </c>
      <c r="AC24" s="2">
        <v>19100</v>
      </c>
      <c r="AE24" s="2">
        <v>685460</v>
      </c>
      <c r="AG24" s="2">
        <v>13083419932</v>
      </c>
      <c r="AI24" s="2">
        <v>13089913023</v>
      </c>
      <c r="AK24" s="4">
        <v>2.2181045365334486E-3</v>
      </c>
    </row>
    <row r="25" spans="1:37">
      <c r="A25" s="1" t="s">
        <v>114</v>
      </c>
      <c r="C25" s="1" t="s">
        <v>72</v>
      </c>
      <c r="E25" s="1" t="s">
        <v>72</v>
      </c>
      <c r="G25" s="1" t="s">
        <v>115</v>
      </c>
      <c r="I25" s="1" t="s">
        <v>116</v>
      </c>
      <c r="K25" s="2">
        <v>0</v>
      </c>
      <c r="M25" s="2">
        <v>0</v>
      </c>
      <c r="O25" s="2">
        <v>0</v>
      </c>
      <c r="Q25" s="2">
        <v>0</v>
      </c>
      <c r="S25" s="2">
        <v>0</v>
      </c>
      <c r="U25" s="2">
        <v>2000</v>
      </c>
      <c r="W25" s="2">
        <v>1322859723</v>
      </c>
      <c r="Y25" s="2">
        <v>0</v>
      </c>
      <c r="AA25" s="2">
        <v>0</v>
      </c>
      <c r="AC25" s="2">
        <v>2000</v>
      </c>
      <c r="AE25" s="2">
        <v>662130</v>
      </c>
      <c r="AG25" s="2">
        <v>1322859723</v>
      </c>
      <c r="AI25" s="2">
        <v>1324019977</v>
      </c>
      <c r="AK25" s="4">
        <v>2.2435708413680056E-4</v>
      </c>
    </row>
    <row r="26" spans="1:37">
      <c r="A26" s="1" t="s">
        <v>117</v>
      </c>
      <c r="C26" s="1" t="s">
        <v>72</v>
      </c>
      <c r="E26" s="1" t="s">
        <v>72</v>
      </c>
      <c r="G26" s="1" t="s">
        <v>79</v>
      </c>
      <c r="I26" s="1" t="s">
        <v>118</v>
      </c>
      <c r="K26" s="2">
        <v>0</v>
      </c>
      <c r="M26" s="2">
        <v>0</v>
      </c>
      <c r="O26" s="2">
        <v>0</v>
      </c>
      <c r="Q26" s="2">
        <v>0</v>
      </c>
      <c r="S26" s="2">
        <v>0</v>
      </c>
      <c r="U26" s="2">
        <v>23500</v>
      </c>
      <c r="W26" s="2">
        <v>14425526141</v>
      </c>
      <c r="Y26" s="2">
        <v>0</v>
      </c>
      <c r="AA26" s="2">
        <v>0</v>
      </c>
      <c r="AC26" s="2">
        <v>23500</v>
      </c>
      <c r="AE26" s="2">
        <v>614980</v>
      </c>
      <c r="AG26" s="2">
        <v>14425526141</v>
      </c>
      <c r="AI26" s="2">
        <v>14449410569</v>
      </c>
      <c r="AK26" s="4">
        <v>2.4484733456225701E-3</v>
      </c>
    </row>
    <row r="27" spans="1:37">
      <c r="A27" s="1" t="s">
        <v>119</v>
      </c>
      <c r="C27" s="1" t="s">
        <v>72</v>
      </c>
      <c r="E27" s="1" t="s">
        <v>72</v>
      </c>
      <c r="G27" s="1" t="s">
        <v>120</v>
      </c>
      <c r="I27" s="1" t="s">
        <v>121</v>
      </c>
      <c r="K27" s="2">
        <v>0</v>
      </c>
      <c r="M27" s="2">
        <v>0</v>
      </c>
      <c r="O27" s="2">
        <v>0</v>
      </c>
      <c r="Q27" s="2">
        <v>0</v>
      </c>
      <c r="S27" s="2">
        <v>0</v>
      </c>
      <c r="U27" s="2">
        <v>9600</v>
      </c>
      <c r="W27" s="2">
        <v>6077972427</v>
      </c>
      <c r="Y27" s="2">
        <v>0</v>
      </c>
      <c r="AA27" s="2">
        <v>0</v>
      </c>
      <c r="AC27" s="2">
        <v>9600</v>
      </c>
      <c r="AE27" s="2">
        <v>633130</v>
      </c>
      <c r="AG27" s="2">
        <v>6077972427</v>
      </c>
      <c r="AI27" s="2">
        <v>6076946353</v>
      </c>
      <c r="AK27" s="4">
        <v>1.0297472756446518E-3</v>
      </c>
    </row>
    <row r="28" spans="1:37">
      <c r="A28" s="1" t="s">
        <v>122</v>
      </c>
      <c r="C28" s="1" t="s">
        <v>72</v>
      </c>
      <c r="E28" s="1" t="s">
        <v>72</v>
      </c>
      <c r="G28" s="1" t="s">
        <v>123</v>
      </c>
      <c r="I28" s="1" t="s">
        <v>124</v>
      </c>
      <c r="K28" s="2">
        <v>20.5</v>
      </c>
      <c r="M28" s="2">
        <v>20.5</v>
      </c>
      <c r="O28" s="2">
        <v>0</v>
      </c>
      <c r="Q28" s="2">
        <v>0</v>
      </c>
      <c r="S28" s="2">
        <v>0</v>
      </c>
      <c r="U28" s="2">
        <v>525000</v>
      </c>
      <c r="W28" s="2">
        <v>506067500000</v>
      </c>
      <c r="Y28" s="2">
        <v>0</v>
      </c>
      <c r="AA28" s="2">
        <v>0</v>
      </c>
      <c r="AC28" s="2">
        <v>525000</v>
      </c>
      <c r="AE28" s="2">
        <v>963900</v>
      </c>
      <c r="AG28" s="2">
        <v>506067500000</v>
      </c>
      <c r="AI28" s="2">
        <v>505955778890</v>
      </c>
      <c r="AK28" s="4">
        <v>8.5734932422340787E-2</v>
      </c>
    </row>
    <row r="29" spans="1:37" ht="22.5" thickBot="1">
      <c r="Q29" s="3">
        <f>SUM(Q9:Q28)</f>
        <v>1437406397268</v>
      </c>
      <c r="S29" s="3">
        <f>SUM(S9:S28)</f>
        <v>1511816603579</v>
      </c>
      <c r="W29" s="3">
        <f>SUM(W9:W28)</f>
        <v>824126713831</v>
      </c>
      <c r="AA29" s="3">
        <f>SUM(AA9:AA28)</f>
        <v>1232227341310</v>
      </c>
      <c r="AG29" s="3">
        <f>SUM(AG9:AG28)</f>
        <v>1098041955646</v>
      </c>
      <c r="AI29" s="3">
        <f>SUM(AI9:AI28)</f>
        <v>1129627235959</v>
      </c>
      <c r="AK29" s="7">
        <f>SUM(AK9:AK28)</f>
        <v>0.19141695535102554</v>
      </c>
    </row>
    <row r="30" spans="1:37" ht="22.5" thickTop="1"/>
    <row r="31" spans="1:37">
      <c r="AI31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3" sqref="S13"/>
    </sheetView>
  </sheetViews>
  <sheetFormatPr defaultRowHeight="21.75"/>
  <cols>
    <col min="1" max="1" width="18.7109375" style="1" bestFit="1" customWidth="1"/>
    <col min="2" max="2" width="1" style="1" customWidth="1"/>
    <col min="3" max="3" width="27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2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ht="22.5">
      <c r="A6" s="8" t="s">
        <v>126</v>
      </c>
      <c r="C6" s="10" t="s">
        <v>127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K6" s="10" t="s">
        <v>4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>
      <c r="A7" s="10" t="s">
        <v>126</v>
      </c>
      <c r="C7" s="8" t="s">
        <v>128</v>
      </c>
      <c r="E7" s="11" t="s">
        <v>129</v>
      </c>
      <c r="G7" s="11" t="s">
        <v>130</v>
      </c>
      <c r="I7" s="11" t="s">
        <v>69</v>
      </c>
      <c r="K7" s="11" t="s">
        <v>131</v>
      </c>
      <c r="M7" s="11" t="s">
        <v>132</v>
      </c>
      <c r="O7" s="11" t="s">
        <v>133</v>
      </c>
      <c r="Q7" s="11" t="s">
        <v>131</v>
      </c>
      <c r="S7" s="11" t="s">
        <v>125</v>
      </c>
    </row>
    <row r="8" spans="1:19">
      <c r="A8" s="1" t="s">
        <v>134</v>
      </c>
      <c r="C8" s="1" t="s">
        <v>135</v>
      </c>
      <c r="E8" s="1" t="s">
        <v>136</v>
      </c>
      <c r="G8" s="1" t="s">
        <v>137</v>
      </c>
      <c r="I8" s="2">
        <v>5</v>
      </c>
      <c r="K8" s="2">
        <v>12207423858</v>
      </c>
      <c r="M8" s="2">
        <v>25027956860</v>
      </c>
      <c r="O8" s="2">
        <v>37000865160</v>
      </c>
      <c r="Q8" s="2">
        <v>234515558</v>
      </c>
      <c r="S8" s="4">
        <v>3.9166313146205768E-5</v>
      </c>
    </row>
    <row r="9" spans="1:19">
      <c r="A9" s="1" t="s">
        <v>138</v>
      </c>
      <c r="C9" s="1" t="s">
        <v>139</v>
      </c>
      <c r="E9" s="1" t="s">
        <v>136</v>
      </c>
      <c r="G9" s="1" t="s">
        <v>140</v>
      </c>
      <c r="I9" s="2">
        <v>5</v>
      </c>
      <c r="K9" s="2">
        <v>486273511678</v>
      </c>
      <c r="M9" s="2">
        <v>1347019666426</v>
      </c>
      <c r="O9" s="2">
        <v>1244170672472</v>
      </c>
      <c r="Q9" s="2">
        <v>589122505632</v>
      </c>
      <c r="S9" s="4">
        <v>9.8389022604036716E-2</v>
      </c>
    </row>
    <row r="10" spans="1:19" ht="22.5" thickBot="1">
      <c r="K10" s="3">
        <f>SUM(K8:K9)</f>
        <v>498480935536</v>
      </c>
      <c r="M10" s="3">
        <f>SUM(M8:M9)</f>
        <v>1372047623286</v>
      </c>
      <c r="O10" s="3">
        <f>SUM(O8:O9)</f>
        <v>1281171537632</v>
      </c>
      <c r="Q10" s="3">
        <f>SUM(Q8:Q9)</f>
        <v>589357021190</v>
      </c>
      <c r="S10" s="7">
        <f>SUM(S8:S9)</f>
        <v>9.8428188917182927E-2</v>
      </c>
    </row>
    <row r="11" spans="1:19" ht="22.5" thickTop="1"/>
    <row r="13" spans="1:19">
      <c r="S13" s="2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J13" sqref="J13"/>
    </sheetView>
  </sheetViews>
  <sheetFormatPr defaultRowHeight="21.75"/>
  <cols>
    <col min="1" max="1" width="24.28515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8" t="s">
        <v>0</v>
      </c>
      <c r="B2" s="8"/>
      <c r="C2" s="8"/>
      <c r="D2" s="8"/>
      <c r="E2" s="8"/>
      <c r="F2" s="8"/>
      <c r="G2" s="8"/>
    </row>
    <row r="3" spans="1:7" ht="22.5">
      <c r="A3" s="8" t="s">
        <v>141</v>
      </c>
      <c r="B3" s="8"/>
      <c r="C3" s="8"/>
      <c r="D3" s="8"/>
      <c r="E3" s="8"/>
      <c r="F3" s="8"/>
      <c r="G3" s="8"/>
    </row>
    <row r="4" spans="1:7" ht="22.5">
      <c r="A4" s="8" t="s">
        <v>2</v>
      </c>
      <c r="B4" s="8"/>
      <c r="C4" s="8"/>
      <c r="D4" s="8"/>
      <c r="E4" s="8"/>
      <c r="F4" s="8"/>
      <c r="G4" s="8"/>
    </row>
    <row r="6" spans="1:7" ht="22.5">
      <c r="A6" s="10" t="s">
        <v>145</v>
      </c>
      <c r="C6" s="10" t="s">
        <v>131</v>
      </c>
      <c r="E6" s="10" t="s">
        <v>213</v>
      </c>
      <c r="G6" s="10" t="s">
        <v>13</v>
      </c>
    </row>
    <row r="7" spans="1:7">
      <c r="A7" s="1" t="s">
        <v>221</v>
      </c>
      <c r="C7" s="2">
        <v>-85248667022</v>
      </c>
      <c r="E7" s="4">
        <f>C7/$C$11</f>
        <v>6.0962370226338232</v>
      </c>
      <c r="G7" s="4">
        <v>-1.423733255207007E-2</v>
      </c>
    </row>
    <row r="8" spans="1:7">
      <c r="A8" s="1" t="s">
        <v>222</v>
      </c>
      <c r="C8" s="2">
        <v>71148410521</v>
      </c>
      <c r="E8" s="4">
        <f t="shared" ref="E8:E10" si="0">C8/$C$11</f>
        <v>-5.0879103389116453</v>
      </c>
      <c r="G8" s="4">
        <v>1.1882456541839698E-2</v>
      </c>
    </row>
    <row r="9" spans="1:7">
      <c r="A9" s="1" t="s">
        <v>223</v>
      </c>
      <c r="C9" s="2">
        <v>116438827</v>
      </c>
      <c r="E9" s="4">
        <f t="shared" si="0"/>
        <v>-8.3266837221779404E-3</v>
      </c>
      <c r="G9" s="4">
        <v>1.9446383854238271E-5</v>
      </c>
    </row>
    <row r="10" spans="1:7">
      <c r="A10" s="1" t="s">
        <v>220</v>
      </c>
      <c r="C10" s="1">
        <v>0</v>
      </c>
      <c r="E10" s="4">
        <f t="shared" si="0"/>
        <v>0</v>
      </c>
      <c r="G10" s="4">
        <v>0</v>
      </c>
    </row>
    <row r="11" spans="1:7" ht="22.5" thickBot="1">
      <c r="C11" s="3">
        <f>SUM(C7:C10)</f>
        <v>-13983817674</v>
      </c>
      <c r="E11" s="7">
        <f>SUM(E7:E10)</f>
        <v>0.99999999999999989</v>
      </c>
      <c r="G11" s="7">
        <f>SUM(G7:G10)</f>
        <v>-2.3354296263761345E-3</v>
      </c>
    </row>
    <row r="12" spans="1:7" ht="22.5" thickTop="1"/>
    <row r="13" spans="1:7">
      <c r="G13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O13" sqref="O13:O14"/>
    </sheetView>
  </sheetViews>
  <sheetFormatPr defaultRowHeight="21.75"/>
  <cols>
    <col min="1" max="1" width="31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ht="22.5">
      <c r="A6" s="10" t="s">
        <v>142</v>
      </c>
      <c r="B6" s="10" t="s">
        <v>142</v>
      </c>
      <c r="C6" s="10" t="s">
        <v>142</v>
      </c>
      <c r="D6" s="10" t="s">
        <v>142</v>
      </c>
      <c r="E6" s="10" t="s">
        <v>142</v>
      </c>
      <c r="F6" s="10" t="s">
        <v>142</v>
      </c>
      <c r="G6" s="10" t="s">
        <v>142</v>
      </c>
      <c r="I6" s="10" t="s">
        <v>143</v>
      </c>
      <c r="J6" s="10" t="s">
        <v>143</v>
      </c>
      <c r="K6" s="10" t="s">
        <v>143</v>
      </c>
      <c r="L6" s="10" t="s">
        <v>143</v>
      </c>
      <c r="M6" s="10" t="s">
        <v>143</v>
      </c>
      <c r="O6" s="10" t="s">
        <v>144</v>
      </c>
      <c r="P6" s="10" t="s">
        <v>144</v>
      </c>
      <c r="Q6" s="10" t="s">
        <v>144</v>
      </c>
      <c r="R6" s="10" t="s">
        <v>144</v>
      </c>
      <c r="S6" s="10" t="s">
        <v>144</v>
      </c>
    </row>
    <row r="7" spans="1:19" ht="22.5">
      <c r="A7" s="11" t="s">
        <v>145</v>
      </c>
      <c r="C7" s="11" t="s">
        <v>146</v>
      </c>
      <c r="E7" s="11" t="s">
        <v>68</v>
      </c>
      <c r="G7" s="11" t="s">
        <v>69</v>
      </c>
      <c r="I7" s="11" t="s">
        <v>147</v>
      </c>
      <c r="K7" s="11" t="s">
        <v>148</v>
      </c>
      <c r="M7" s="11" t="s">
        <v>149</v>
      </c>
      <c r="O7" s="11" t="s">
        <v>147</v>
      </c>
      <c r="Q7" s="11" t="s">
        <v>148</v>
      </c>
      <c r="S7" s="11" t="s">
        <v>149</v>
      </c>
    </row>
    <row r="8" spans="1:19">
      <c r="A8" s="1" t="s">
        <v>150</v>
      </c>
      <c r="C8" s="1" t="s">
        <v>151</v>
      </c>
      <c r="E8" s="1" t="s">
        <v>152</v>
      </c>
      <c r="G8" s="2">
        <v>18</v>
      </c>
      <c r="I8" s="2">
        <v>0</v>
      </c>
      <c r="K8" s="1" t="s">
        <v>151</v>
      </c>
      <c r="M8" s="2">
        <v>0</v>
      </c>
      <c r="O8" s="2">
        <v>685331507</v>
      </c>
      <c r="Q8" s="1" t="s">
        <v>151</v>
      </c>
      <c r="S8" s="2">
        <v>685331507</v>
      </c>
    </row>
    <row r="9" spans="1:19">
      <c r="A9" s="1" t="s">
        <v>100</v>
      </c>
      <c r="C9" s="1" t="s">
        <v>151</v>
      </c>
      <c r="E9" s="1" t="s">
        <v>102</v>
      </c>
      <c r="G9" s="2">
        <v>15</v>
      </c>
      <c r="I9" s="2">
        <v>40095333</v>
      </c>
      <c r="K9" s="1" t="s">
        <v>151</v>
      </c>
      <c r="M9" s="2">
        <v>40095333</v>
      </c>
      <c r="O9" s="2">
        <v>4079053403</v>
      </c>
      <c r="Q9" s="1" t="s">
        <v>151</v>
      </c>
      <c r="S9" s="2">
        <v>4079053403</v>
      </c>
    </row>
    <row r="10" spans="1:19">
      <c r="A10" s="1" t="s">
        <v>103</v>
      </c>
      <c r="C10" s="1" t="s">
        <v>151</v>
      </c>
      <c r="E10" s="1" t="s">
        <v>104</v>
      </c>
      <c r="G10" s="2">
        <v>17</v>
      </c>
      <c r="I10" s="2">
        <v>2548646641</v>
      </c>
      <c r="K10" s="1" t="s">
        <v>151</v>
      </c>
      <c r="M10" s="2">
        <v>2548646641</v>
      </c>
      <c r="O10" s="2">
        <v>4044424074</v>
      </c>
      <c r="Q10" s="1" t="s">
        <v>151</v>
      </c>
      <c r="S10" s="2">
        <v>4044424074</v>
      </c>
    </row>
    <row r="11" spans="1:19">
      <c r="A11" s="1" t="s">
        <v>153</v>
      </c>
      <c r="C11" s="1" t="s">
        <v>151</v>
      </c>
      <c r="E11" s="1" t="s">
        <v>154</v>
      </c>
      <c r="G11" s="2">
        <v>17</v>
      </c>
      <c r="I11" s="2">
        <v>0</v>
      </c>
      <c r="K11" s="1" t="s">
        <v>151</v>
      </c>
      <c r="M11" s="2">
        <v>0</v>
      </c>
      <c r="O11" s="2">
        <v>5936294632</v>
      </c>
      <c r="Q11" s="1" t="s">
        <v>151</v>
      </c>
      <c r="S11" s="2">
        <v>5936294632</v>
      </c>
    </row>
    <row r="12" spans="1:19">
      <c r="A12" s="1" t="s">
        <v>43</v>
      </c>
      <c r="G12" s="2"/>
      <c r="I12" s="2"/>
      <c r="M12" s="2"/>
      <c r="O12" s="2">
        <v>30640000000</v>
      </c>
      <c r="S12" s="2">
        <v>30640000000</v>
      </c>
    </row>
    <row r="13" spans="1:19">
      <c r="A13" s="1" t="s">
        <v>134</v>
      </c>
      <c r="C13" s="2">
        <v>17</v>
      </c>
      <c r="E13" s="1" t="s">
        <v>151</v>
      </c>
      <c r="G13" s="2">
        <v>5</v>
      </c>
      <c r="I13" s="2">
        <v>1643730</v>
      </c>
      <c r="K13" s="2">
        <v>0</v>
      </c>
      <c r="M13" s="2">
        <v>1643730</v>
      </c>
      <c r="O13" s="2">
        <v>6898554</v>
      </c>
      <c r="Q13" s="2">
        <v>0</v>
      </c>
      <c r="S13" s="2">
        <v>6898554</v>
      </c>
    </row>
    <row r="14" spans="1:19">
      <c r="A14" s="1" t="s">
        <v>138</v>
      </c>
      <c r="C14" s="2">
        <v>17</v>
      </c>
      <c r="E14" s="1" t="s">
        <v>151</v>
      </c>
      <c r="G14" s="2">
        <v>5</v>
      </c>
      <c r="I14" s="2">
        <v>114795097</v>
      </c>
      <c r="K14" s="2">
        <v>0</v>
      </c>
      <c r="M14" s="2">
        <v>114795097</v>
      </c>
      <c r="O14" s="2">
        <v>722667970</v>
      </c>
      <c r="Q14" s="2">
        <v>0</v>
      </c>
      <c r="S14" s="2">
        <v>722667970</v>
      </c>
    </row>
    <row r="15" spans="1:19" ht="22.5" thickBot="1">
      <c r="I15" s="3">
        <f>SUM(I8:I14)</f>
        <v>2705180801</v>
      </c>
      <c r="K15" s="3">
        <f>SUM(K8:K14)</f>
        <v>0</v>
      </c>
      <c r="M15" s="3">
        <f>SUM(M8:M14)</f>
        <v>2705180801</v>
      </c>
      <c r="O15" s="3">
        <f>SUM(O8:O14)</f>
        <v>46114670140</v>
      </c>
      <c r="Q15" s="3">
        <f>SUM(Q8:Q14)</f>
        <v>0</v>
      </c>
      <c r="S15" s="3">
        <f>SUM(S8:S14)</f>
        <v>46114670140</v>
      </c>
    </row>
    <row r="16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2"/>
  <sheetViews>
    <sheetView rightToLeft="1" topLeftCell="A13" workbookViewId="0">
      <selection activeCell="K33" sqref="K33"/>
    </sheetView>
  </sheetViews>
  <sheetFormatPr defaultRowHeight="21.75"/>
  <cols>
    <col min="1" max="1" width="24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9" ht="22.5">
      <c r="A6" s="8" t="s">
        <v>3</v>
      </c>
      <c r="C6" s="10" t="s">
        <v>155</v>
      </c>
      <c r="D6" s="10" t="s">
        <v>155</v>
      </c>
      <c r="E6" s="10" t="s">
        <v>155</v>
      </c>
      <c r="F6" s="10" t="s">
        <v>155</v>
      </c>
      <c r="G6" s="10" t="s">
        <v>155</v>
      </c>
      <c r="I6" s="10" t="s">
        <v>143</v>
      </c>
      <c r="J6" s="10" t="s">
        <v>143</v>
      </c>
      <c r="K6" s="10" t="s">
        <v>143</v>
      </c>
      <c r="L6" s="10" t="s">
        <v>143</v>
      </c>
      <c r="M6" s="10" t="s">
        <v>143</v>
      </c>
      <c r="O6" s="10" t="s">
        <v>144</v>
      </c>
      <c r="P6" s="10" t="s">
        <v>144</v>
      </c>
      <c r="Q6" s="10" t="s">
        <v>144</v>
      </c>
      <c r="R6" s="10" t="s">
        <v>144</v>
      </c>
      <c r="S6" s="10" t="s">
        <v>144</v>
      </c>
    </row>
    <row r="7" spans="1:19" ht="22.5">
      <c r="A7" s="10" t="s">
        <v>3</v>
      </c>
      <c r="C7" s="11" t="s">
        <v>156</v>
      </c>
      <c r="E7" s="11" t="s">
        <v>157</v>
      </c>
      <c r="G7" s="11" t="s">
        <v>158</v>
      </c>
      <c r="I7" s="11" t="s">
        <v>159</v>
      </c>
      <c r="K7" s="11" t="s">
        <v>148</v>
      </c>
      <c r="M7" s="11" t="s">
        <v>160</v>
      </c>
      <c r="O7" s="11" t="s">
        <v>159</v>
      </c>
      <c r="Q7" s="11" t="s">
        <v>148</v>
      </c>
      <c r="S7" s="11" t="s">
        <v>160</v>
      </c>
    </row>
    <row r="8" spans="1:19">
      <c r="A8" s="1" t="s">
        <v>32</v>
      </c>
      <c r="C8" s="1" t="s">
        <v>161</v>
      </c>
      <c r="E8" s="2">
        <v>3500000</v>
      </c>
      <c r="G8" s="2">
        <v>530</v>
      </c>
      <c r="I8" s="2">
        <v>0</v>
      </c>
      <c r="K8" s="2">
        <v>0</v>
      </c>
      <c r="M8" s="2">
        <v>0</v>
      </c>
      <c r="O8" s="2">
        <v>1855000000</v>
      </c>
      <c r="Q8" s="2">
        <v>140886076</v>
      </c>
      <c r="S8" s="2">
        <v>1714113924</v>
      </c>
    </row>
    <row r="9" spans="1:19">
      <c r="A9" s="1" t="s">
        <v>46</v>
      </c>
      <c r="C9" s="1" t="s">
        <v>162</v>
      </c>
      <c r="E9" s="2">
        <v>5768758</v>
      </c>
      <c r="G9" s="2">
        <v>750</v>
      </c>
      <c r="I9" s="2">
        <v>0</v>
      </c>
      <c r="K9" s="2">
        <v>0</v>
      </c>
      <c r="M9" s="2">
        <v>0</v>
      </c>
      <c r="O9" s="2">
        <v>4326568500</v>
      </c>
      <c r="Q9" s="2">
        <v>87112117</v>
      </c>
      <c r="S9" s="2">
        <v>4239456383</v>
      </c>
    </row>
    <row r="10" spans="1:19">
      <c r="A10" s="1" t="s">
        <v>22</v>
      </c>
      <c r="C10" s="1" t="s">
        <v>163</v>
      </c>
      <c r="E10" s="2">
        <v>409979</v>
      </c>
      <c r="G10" s="2">
        <v>6452</v>
      </c>
      <c r="I10" s="2">
        <v>0</v>
      </c>
      <c r="K10" s="2">
        <v>0</v>
      </c>
      <c r="M10" s="2">
        <v>0</v>
      </c>
      <c r="O10" s="2">
        <v>2645184508</v>
      </c>
      <c r="Q10" s="2">
        <v>153591359</v>
      </c>
      <c r="S10" s="2">
        <v>2491593149</v>
      </c>
    </row>
    <row r="11" spans="1:19">
      <c r="A11" s="1" t="s">
        <v>51</v>
      </c>
      <c r="C11" s="1" t="s">
        <v>164</v>
      </c>
      <c r="E11" s="2">
        <v>2286616</v>
      </c>
      <c r="G11" s="2">
        <v>3135</v>
      </c>
      <c r="I11" s="2">
        <v>0</v>
      </c>
      <c r="K11" s="2">
        <v>0</v>
      </c>
      <c r="M11" s="2">
        <v>0</v>
      </c>
      <c r="O11" s="2">
        <v>7168541160</v>
      </c>
      <c r="Q11" s="2">
        <v>0</v>
      </c>
      <c r="S11" s="2">
        <v>7168541160</v>
      </c>
    </row>
    <row r="12" spans="1:19">
      <c r="A12" s="1" t="s">
        <v>38</v>
      </c>
      <c r="C12" s="1" t="s">
        <v>165</v>
      </c>
      <c r="E12" s="2">
        <v>763725</v>
      </c>
      <c r="G12" s="2">
        <v>5000</v>
      </c>
      <c r="I12" s="2">
        <v>0</v>
      </c>
      <c r="K12" s="2">
        <v>0</v>
      </c>
      <c r="M12" s="2">
        <v>0</v>
      </c>
      <c r="O12" s="2">
        <v>3818625000</v>
      </c>
      <c r="Q12" s="2">
        <v>0</v>
      </c>
      <c r="S12" s="2">
        <v>3818625000</v>
      </c>
    </row>
    <row r="13" spans="1:19">
      <c r="A13" s="1" t="s">
        <v>36</v>
      </c>
      <c r="C13" s="1" t="s">
        <v>166</v>
      </c>
      <c r="E13" s="2">
        <v>538673</v>
      </c>
      <c r="G13" s="2">
        <v>4200</v>
      </c>
      <c r="I13" s="2">
        <v>0</v>
      </c>
      <c r="K13" s="2">
        <v>0</v>
      </c>
      <c r="M13" s="2">
        <v>0</v>
      </c>
      <c r="O13" s="2">
        <v>2262426600</v>
      </c>
      <c r="Q13" s="2">
        <v>0</v>
      </c>
      <c r="S13" s="2">
        <v>2262426600</v>
      </c>
    </row>
    <row r="14" spans="1:19">
      <c r="A14" s="1" t="s">
        <v>18</v>
      </c>
      <c r="C14" s="1" t="s">
        <v>167</v>
      </c>
      <c r="E14" s="2">
        <v>11063968</v>
      </c>
      <c r="G14" s="2">
        <v>900</v>
      </c>
      <c r="I14" s="2">
        <v>0</v>
      </c>
      <c r="K14" s="2">
        <v>0</v>
      </c>
      <c r="M14" s="2">
        <v>0</v>
      </c>
      <c r="O14" s="2">
        <v>9957571200</v>
      </c>
      <c r="Q14" s="2">
        <v>0</v>
      </c>
      <c r="S14" s="2">
        <v>9957571200</v>
      </c>
    </row>
    <row r="15" spans="1:19">
      <c r="A15" s="1" t="s">
        <v>37</v>
      </c>
      <c r="C15" s="1" t="s">
        <v>168</v>
      </c>
      <c r="E15" s="2">
        <v>800000</v>
      </c>
      <c r="G15" s="2">
        <v>3370</v>
      </c>
      <c r="I15" s="2">
        <v>0</v>
      </c>
      <c r="K15" s="2">
        <v>0</v>
      </c>
      <c r="M15" s="2">
        <v>0</v>
      </c>
      <c r="O15" s="2">
        <v>2696000000</v>
      </c>
      <c r="Q15" s="2">
        <v>0</v>
      </c>
      <c r="S15" s="2">
        <v>2696000000</v>
      </c>
    </row>
    <row r="16" spans="1:19">
      <c r="A16" s="1" t="s">
        <v>34</v>
      </c>
      <c r="C16" s="1" t="s">
        <v>169</v>
      </c>
      <c r="E16" s="2">
        <v>2580629</v>
      </c>
      <c r="G16" s="2">
        <v>2400</v>
      </c>
      <c r="I16" s="2">
        <v>0</v>
      </c>
      <c r="K16" s="2">
        <v>0</v>
      </c>
      <c r="M16" s="2">
        <v>0</v>
      </c>
      <c r="O16" s="2">
        <v>6193509600</v>
      </c>
      <c r="Q16" s="2">
        <v>0</v>
      </c>
      <c r="S16" s="2">
        <v>6193509600</v>
      </c>
    </row>
    <row r="17" spans="1:19">
      <c r="A17" s="1" t="s">
        <v>26</v>
      </c>
      <c r="C17" s="1" t="s">
        <v>170</v>
      </c>
      <c r="E17" s="2">
        <v>1822820</v>
      </c>
      <c r="G17" s="2">
        <v>3860</v>
      </c>
      <c r="I17" s="2">
        <v>0</v>
      </c>
      <c r="K17" s="2">
        <v>0</v>
      </c>
      <c r="M17" s="2">
        <v>0</v>
      </c>
      <c r="O17" s="2">
        <v>7036085200</v>
      </c>
      <c r="Q17" s="2">
        <v>277740205</v>
      </c>
      <c r="S17" s="2">
        <v>6758344995</v>
      </c>
    </row>
    <row r="18" spans="1:19">
      <c r="A18" s="1" t="s">
        <v>50</v>
      </c>
      <c r="C18" s="1" t="s">
        <v>171</v>
      </c>
      <c r="E18" s="2">
        <v>16232265</v>
      </c>
      <c r="G18" s="2">
        <v>600</v>
      </c>
      <c r="I18" s="2">
        <v>0</v>
      </c>
      <c r="K18" s="2">
        <v>0</v>
      </c>
      <c r="M18" s="2">
        <v>0</v>
      </c>
      <c r="O18" s="2">
        <v>9739359000</v>
      </c>
      <c r="Q18" s="2">
        <v>0</v>
      </c>
      <c r="S18" s="2">
        <v>9739359000</v>
      </c>
    </row>
    <row r="19" spans="1:19">
      <c r="A19" s="1" t="s">
        <v>35</v>
      </c>
      <c r="C19" s="1" t="s">
        <v>169</v>
      </c>
      <c r="E19" s="2">
        <v>565843</v>
      </c>
      <c r="G19" s="2">
        <v>6830</v>
      </c>
      <c r="I19" s="2">
        <v>0</v>
      </c>
      <c r="K19" s="2">
        <v>0</v>
      </c>
      <c r="M19" s="2">
        <v>0</v>
      </c>
      <c r="O19" s="2">
        <v>3864707690</v>
      </c>
      <c r="Q19" s="2">
        <v>0</v>
      </c>
      <c r="S19" s="2">
        <v>3864707690</v>
      </c>
    </row>
    <row r="20" spans="1:19">
      <c r="A20" s="1" t="s">
        <v>48</v>
      </c>
      <c r="C20" s="1" t="s">
        <v>172</v>
      </c>
      <c r="E20" s="2">
        <v>4630757</v>
      </c>
      <c r="G20" s="2">
        <v>4290</v>
      </c>
      <c r="I20" s="2">
        <v>0</v>
      </c>
      <c r="K20" s="2">
        <v>0</v>
      </c>
      <c r="M20" s="2">
        <v>0</v>
      </c>
      <c r="O20" s="2">
        <v>19865947530</v>
      </c>
      <c r="Q20" s="2">
        <v>0</v>
      </c>
      <c r="S20" s="2">
        <v>19865947530</v>
      </c>
    </row>
    <row r="21" spans="1:19">
      <c r="A21" s="1" t="s">
        <v>15</v>
      </c>
      <c r="C21" s="1" t="s">
        <v>173</v>
      </c>
      <c r="E21" s="2">
        <v>37818127</v>
      </c>
      <c r="G21" s="2">
        <v>200</v>
      </c>
      <c r="I21" s="2">
        <v>0</v>
      </c>
      <c r="K21" s="2">
        <v>0</v>
      </c>
      <c r="M21" s="2">
        <v>0</v>
      </c>
      <c r="O21" s="2">
        <v>7563625400</v>
      </c>
      <c r="Q21" s="2">
        <v>0</v>
      </c>
      <c r="S21" s="2">
        <v>7563625400</v>
      </c>
    </row>
    <row r="22" spans="1:19">
      <c r="A22" s="1" t="s">
        <v>27</v>
      </c>
      <c r="C22" s="1" t="s">
        <v>174</v>
      </c>
      <c r="E22" s="2">
        <v>47300238</v>
      </c>
      <c r="G22" s="2">
        <v>350</v>
      </c>
      <c r="I22" s="2">
        <v>16555083300</v>
      </c>
      <c r="K22" s="2">
        <v>537573944</v>
      </c>
      <c r="M22" s="2">
        <v>16017509356</v>
      </c>
      <c r="O22" s="2">
        <v>16555083300</v>
      </c>
      <c r="Q22" s="2">
        <v>537573944</v>
      </c>
      <c r="S22" s="2">
        <v>16017509356</v>
      </c>
    </row>
    <row r="23" spans="1:19">
      <c r="A23" s="1" t="s">
        <v>41</v>
      </c>
      <c r="C23" s="1" t="s">
        <v>162</v>
      </c>
      <c r="E23" s="2">
        <v>5159728</v>
      </c>
      <c r="G23" s="2">
        <v>3300</v>
      </c>
      <c r="I23" s="2">
        <v>0</v>
      </c>
      <c r="K23" s="2">
        <v>0</v>
      </c>
      <c r="M23" s="2">
        <v>0</v>
      </c>
      <c r="O23" s="2">
        <v>17027102400</v>
      </c>
      <c r="Q23" s="2">
        <v>0</v>
      </c>
      <c r="S23" s="2">
        <v>17027102400</v>
      </c>
    </row>
    <row r="24" spans="1:19">
      <c r="A24" s="1" t="s">
        <v>23</v>
      </c>
      <c r="C24" s="1" t="s">
        <v>175</v>
      </c>
      <c r="E24" s="2">
        <v>670256</v>
      </c>
      <c r="G24" s="2">
        <v>2592</v>
      </c>
      <c r="I24" s="2">
        <v>0</v>
      </c>
      <c r="K24" s="2">
        <v>0</v>
      </c>
      <c r="M24" s="2">
        <v>0</v>
      </c>
      <c r="O24" s="2">
        <v>1737303552</v>
      </c>
      <c r="Q24" s="2">
        <v>106137516</v>
      </c>
      <c r="S24" s="2">
        <v>1631166036</v>
      </c>
    </row>
    <row r="25" spans="1:19">
      <c r="A25" s="1" t="s">
        <v>30</v>
      </c>
      <c r="C25" s="1" t="s">
        <v>176</v>
      </c>
      <c r="E25" s="2">
        <v>15314280</v>
      </c>
      <c r="G25" s="2">
        <v>2250</v>
      </c>
      <c r="I25" s="2">
        <v>0</v>
      </c>
      <c r="K25" s="2">
        <v>0</v>
      </c>
      <c r="M25" s="2">
        <v>0</v>
      </c>
      <c r="O25" s="2">
        <v>34457130000</v>
      </c>
      <c r="Q25" s="2">
        <v>2000736581</v>
      </c>
      <c r="S25" s="2">
        <v>32456393419</v>
      </c>
    </row>
    <row r="26" spans="1:19">
      <c r="A26" s="1" t="s">
        <v>29</v>
      </c>
      <c r="C26" s="1" t="s">
        <v>177</v>
      </c>
      <c r="E26" s="2">
        <v>19618983</v>
      </c>
      <c r="G26" s="2">
        <v>550</v>
      </c>
      <c r="I26" s="2">
        <v>0</v>
      </c>
      <c r="K26" s="2">
        <v>0</v>
      </c>
      <c r="M26" s="2">
        <v>0</v>
      </c>
      <c r="O26" s="2">
        <v>10790440650</v>
      </c>
      <c r="Q26" s="2">
        <v>203045926</v>
      </c>
      <c r="S26" s="2">
        <v>10587394724</v>
      </c>
    </row>
    <row r="27" spans="1:19">
      <c r="A27" s="1" t="s">
        <v>25</v>
      </c>
      <c r="C27" s="1" t="s">
        <v>6</v>
      </c>
      <c r="E27" s="2">
        <v>211095869</v>
      </c>
      <c r="G27" s="2">
        <v>188</v>
      </c>
      <c r="I27" s="2">
        <v>39686023372</v>
      </c>
      <c r="K27" s="2">
        <v>799047450</v>
      </c>
      <c r="M27" s="2">
        <v>38886975922</v>
      </c>
      <c r="O27" s="2">
        <v>39686023372</v>
      </c>
      <c r="Q27" s="2">
        <v>799047450</v>
      </c>
      <c r="S27" s="2">
        <v>38886975922</v>
      </c>
    </row>
    <row r="28" spans="1:19">
      <c r="A28" s="1" t="s">
        <v>28</v>
      </c>
      <c r="C28" s="1" t="s">
        <v>178</v>
      </c>
      <c r="E28" s="2">
        <v>514938</v>
      </c>
      <c r="G28" s="2">
        <v>2400</v>
      </c>
      <c r="I28" s="2">
        <v>0</v>
      </c>
      <c r="K28" s="2">
        <v>0</v>
      </c>
      <c r="M28" s="2">
        <v>0</v>
      </c>
      <c r="O28" s="2">
        <v>1235851200</v>
      </c>
      <c r="Q28" s="2">
        <v>24882910</v>
      </c>
      <c r="S28" s="2">
        <v>1210968290</v>
      </c>
    </row>
    <row r="29" spans="1:19">
      <c r="A29" s="1" t="s">
        <v>40</v>
      </c>
      <c r="C29" s="1" t="s">
        <v>179</v>
      </c>
      <c r="E29" s="2">
        <v>1692203</v>
      </c>
      <c r="G29" s="2">
        <v>4327</v>
      </c>
      <c r="I29" s="2">
        <v>0</v>
      </c>
      <c r="K29" s="2">
        <v>0</v>
      </c>
      <c r="M29" s="2">
        <v>0</v>
      </c>
      <c r="O29" s="2">
        <v>7322162381</v>
      </c>
      <c r="Q29" s="2">
        <v>284402620</v>
      </c>
      <c r="S29" s="2">
        <v>7037759761</v>
      </c>
    </row>
    <row r="30" spans="1:19">
      <c r="A30" s="1" t="s">
        <v>180</v>
      </c>
      <c r="C30" s="1" t="s">
        <v>181</v>
      </c>
      <c r="E30" s="2">
        <v>100000</v>
      </c>
      <c r="G30" s="2">
        <v>4332</v>
      </c>
      <c r="I30" s="2">
        <v>0</v>
      </c>
      <c r="K30" s="2">
        <v>0</v>
      </c>
      <c r="M30" s="2">
        <v>0</v>
      </c>
      <c r="O30" s="2">
        <v>433200000</v>
      </c>
      <c r="Q30" s="2">
        <v>0</v>
      </c>
      <c r="S30" s="2">
        <v>433200000</v>
      </c>
    </row>
    <row r="31" spans="1:19" ht="22.5" thickBot="1">
      <c r="I31" s="3">
        <f>SUM(I8:I30)</f>
        <v>56241106672</v>
      </c>
      <c r="K31" s="3">
        <f>SUM(K8:K30)</f>
        <v>1336621394</v>
      </c>
      <c r="M31" s="3">
        <f>SUM(M8:M30)</f>
        <v>54904485278</v>
      </c>
      <c r="O31" s="3">
        <f>SUM(O8:O30)</f>
        <v>218237448243</v>
      </c>
      <c r="Q31" s="3">
        <f>SUM(Q8:Q30)</f>
        <v>4615156704</v>
      </c>
      <c r="S31" s="3">
        <f>SUM(S8:S30)</f>
        <v>213622291539</v>
      </c>
    </row>
    <row r="32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topLeftCell="A42" workbookViewId="0">
      <selection activeCell="I56" sqref="I56"/>
    </sheetView>
  </sheetViews>
  <sheetFormatPr defaultRowHeight="21.75"/>
  <cols>
    <col min="1" max="1" width="32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2.5">
      <c r="A3" s="8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2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 spans="1:17" ht="22.5">
      <c r="A6" s="8" t="s">
        <v>3</v>
      </c>
      <c r="C6" s="10" t="s">
        <v>143</v>
      </c>
      <c r="D6" s="10" t="s">
        <v>143</v>
      </c>
      <c r="E6" s="10" t="s">
        <v>143</v>
      </c>
      <c r="F6" s="10" t="s">
        <v>143</v>
      </c>
      <c r="G6" s="10" t="s">
        <v>143</v>
      </c>
      <c r="H6" s="10" t="s">
        <v>143</v>
      </c>
      <c r="I6" s="10" t="s">
        <v>143</v>
      </c>
      <c r="K6" s="10" t="s">
        <v>144</v>
      </c>
      <c r="L6" s="10" t="s">
        <v>144</v>
      </c>
      <c r="M6" s="10" t="s">
        <v>144</v>
      </c>
      <c r="N6" s="10" t="s">
        <v>144</v>
      </c>
      <c r="O6" s="10" t="s">
        <v>144</v>
      </c>
      <c r="P6" s="10" t="s">
        <v>144</v>
      </c>
      <c r="Q6" s="10" t="s">
        <v>144</v>
      </c>
    </row>
    <row r="7" spans="1:17" ht="22.5">
      <c r="A7" s="10" t="s">
        <v>3</v>
      </c>
      <c r="C7" s="11" t="s">
        <v>7</v>
      </c>
      <c r="E7" s="11" t="s">
        <v>182</v>
      </c>
      <c r="G7" s="11" t="s">
        <v>183</v>
      </c>
      <c r="I7" s="11" t="s">
        <v>184</v>
      </c>
      <c r="K7" s="11" t="s">
        <v>7</v>
      </c>
      <c r="M7" s="11" t="s">
        <v>182</v>
      </c>
      <c r="O7" s="11" t="s">
        <v>183</v>
      </c>
      <c r="Q7" s="11" t="s">
        <v>184</v>
      </c>
    </row>
    <row r="8" spans="1:17">
      <c r="A8" s="1" t="s">
        <v>46</v>
      </c>
      <c r="C8" s="2">
        <v>11748352</v>
      </c>
      <c r="E8" s="2">
        <v>86303740368</v>
      </c>
      <c r="G8" s="2">
        <v>89395187873</v>
      </c>
      <c r="I8" s="2">
        <f>E8-G8</f>
        <v>-3091447505</v>
      </c>
      <c r="K8" s="2">
        <v>11748352</v>
      </c>
      <c r="M8" s="2">
        <v>86303740368</v>
      </c>
      <c r="O8" s="2">
        <v>91941395010</v>
      </c>
      <c r="Q8" s="2">
        <f>M8-O8</f>
        <v>-5637654642</v>
      </c>
    </row>
    <row r="9" spans="1:17">
      <c r="A9" s="1" t="s">
        <v>39</v>
      </c>
      <c r="C9" s="2">
        <v>2367376</v>
      </c>
      <c r="E9" s="2">
        <v>76576060270</v>
      </c>
      <c r="G9" s="2">
        <v>69293129664</v>
      </c>
      <c r="I9" s="2">
        <f t="shared" ref="I9:I62" si="0">E9-G9</f>
        <v>7282930606</v>
      </c>
      <c r="K9" s="2">
        <v>2367376</v>
      </c>
      <c r="M9" s="2">
        <v>76576060270</v>
      </c>
      <c r="O9" s="2">
        <v>66391878020</v>
      </c>
      <c r="Q9" s="2">
        <f t="shared" ref="Q9:Q62" si="1">M9-O9</f>
        <v>10184182250</v>
      </c>
    </row>
    <row r="10" spans="1:17">
      <c r="A10" s="1" t="s">
        <v>36</v>
      </c>
      <c r="C10" s="2">
        <v>538673</v>
      </c>
      <c r="E10" s="2">
        <v>17156391376</v>
      </c>
      <c r="G10" s="2">
        <v>18462933042</v>
      </c>
      <c r="I10" s="2">
        <f t="shared" si="0"/>
        <v>-1306541666</v>
      </c>
      <c r="K10" s="2">
        <v>538673</v>
      </c>
      <c r="M10" s="2">
        <v>17156391376</v>
      </c>
      <c r="O10" s="2">
        <v>19903341681</v>
      </c>
      <c r="Q10" s="2">
        <f t="shared" si="1"/>
        <v>-2746950305</v>
      </c>
    </row>
    <row r="11" spans="1:17">
      <c r="A11" s="1" t="s">
        <v>56</v>
      </c>
      <c r="C11" s="2">
        <v>30000000</v>
      </c>
      <c r="E11" s="2">
        <v>45149751000</v>
      </c>
      <c r="G11" s="2">
        <v>45462149760</v>
      </c>
      <c r="I11" s="2">
        <f t="shared" si="0"/>
        <v>-312398760</v>
      </c>
      <c r="K11" s="2">
        <v>30000000</v>
      </c>
      <c r="M11" s="2">
        <v>45149751000</v>
      </c>
      <c r="O11" s="2">
        <v>45462149760</v>
      </c>
      <c r="Q11" s="2">
        <f t="shared" si="1"/>
        <v>-312398760</v>
      </c>
    </row>
    <row r="12" spans="1:17">
      <c r="A12" s="1" t="s">
        <v>34</v>
      </c>
      <c r="C12" s="2">
        <v>2580629</v>
      </c>
      <c r="E12" s="2">
        <v>55846020584</v>
      </c>
      <c r="G12" s="2">
        <v>62310511713</v>
      </c>
      <c r="I12" s="2">
        <f t="shared" si="0"/>
        <v>-6464491129</v>
      </c>
      <c r="K12" s="2">
        <v>2580629</v>
      </c>
      <c r="M12" s="2">
        <v>55846020584</v>
      </c>
      <c r="O12" s="2">
        <v>56650533763</v>
      </c>
      <c r="Q12" s="2">
        <f t="shared" si="1"/>
        <v>-804513179</v>
      </c>
    </row>
    <row r="13" spans="1:17">
      <c r="A13" s="1" t="s">
        <v>52</v>
      </c>
      <c r="C13" s="2">
        <v>1500000</v>
      </c>
      <c r="E13" s="2">
        <v>13717890000</v>
      </c>
      <c r="G13" s="2">
        <v>13812806360</v>
      </c>
      <c r="I13" s="2">
        <f t="shared" si="0"/>
        <v>-94916360</v>
      </c>
      <c r="K13" s="2">
        <v>1500000</v>
      </c>
      <c r="M13" s="2">
        <v>13717890000</v>
      </c>
      <c r="O13" s="2">
        <v>13812806360</v>
      </c>
      <c r="Q13" s="2">
        <f t="shared" si="1"/>
        <v>-94916360</v>
      </c>
    </row>
    <row r="14" spans="1:17">
      <c r="A14" s="1" t="s">
        <v>53</v>
      </c>
      <c r="C14" s="2">
        <v>6810000</v>
      </c>
      <c r="E14" s="2">
        <v>20877077862</v>
      </c>
      <c r="G14" s="2">
        <v>20039579430</v>
      </c>
      <c r="I14" s="2">
        <f t="shared" si="0"/>
        <v>837498432</v>
      </c>
      <c r="K14" s="2">
        <v>6810000</v>
      </c>
      <c r="M14" s="2">
        <v>20877077862</v>
      </c>
      <c r="O14" s="2">
        <v>20039579430</v>
      </c>
      <c r="Q14" s="2">
        <f t="shared" si="1"/>
        <v>837498432</v>
      </c>
    </row>
    <row r="15" spans="1:17">
      <c r="A15" s="1" t="s">
        <v>32</v>
      </c>
      <c r="C15" s="2">
        <v>19993156</v>
      </c>
      <c r="E15" s="2">
        <v>113282921314</v>
      </c>
      <c r="G15" s="2">
        <v>121277613083</v>
      </c>
      <c r="I15" s="2">
        <f t="shared" si="0"/>
        <v>-7994691769</v>
      </c>
      <c r="K15" s="2">
        <v>19993156</v>
      </c>
      <c r="M15" s="2">
        <v>113282921314</v>
      </c>
      <c r="O15" s="2">
        <v>127355303623</v>
      </c>
      <c r="Q15" s="2">
        <f t="shared" si="1"/>
        <v>-14072382309</v>
      </c>
    </row>
    <row r="16" spans="1:17">
      <c r="A16" s="1" t="s">
        <v>18</v>
      </c>
      <c r="C16" s="2">
        <v>9063968</v>
      </c>
      <c r="E16" s="2">
        <v>75143711835</v>
      </c>
      <c r="G16" s="2">
        <v>76656428718</v>
      </c>
      <c r="I16" s="2">
        <f t="shared" si="0"/>
        <v>-1512716883</v>
      </c>
      <c r="K16" s="2">
        <v>9063968</v>
      </c>
      <c r="M16" s="2">
        <v>75143711835</v>
      </c>
      <c r="O16" s="2">
        <v>79184717030</v>
      </c>
      <c r="Q16" s="2">
        <f t="shared" si="1"/>
        <v>-4041005195</v>
      </c>
    </row>
    <row r="17" spans="1:17">
      <c r="A17" s="1" t="s">
        <v>22</v>
      </c>
      <c r="C17" s="2">
        <v>3753557</v>
      </c>
      <c r="E17" s="2">
        <v>69624627446</v>
      </c>
      <c r="G17" s="2">
        <v>70930555614</v>
      </c>
      <c r="I17" s="2">
        <f t="shared" si="0"/>
        <v>-1305928168</v>
      </c>
      <c r="K17" s="2">
        <v>3753557</v>
      </c>
      <c r="M17" s="2">
        <v>69624627446</v>
      </c>
      <c r="O17" s="2">
        <v>71816334574</v>
      </c>
      <c r="Q17" s="2">
        <f t="shared" si="1"/>
        <v>-2191707128</v>
      </c>
    </row>
    <row r="18" spans="1:17">
      <c r="A18" s="1" t="s">
        <v>20</v>
      </c>
      <c r="C18" s="2">
        <v>16852054</v>
      </c>
      <c r="E18" s="2">
        <v>122288025234</v>
      </c>
      <c r="G18" s="2">
        <v>135110004913</v>
      </c>
      <c r="I18" s="2">
        <f t="shared" si="0"/>
        <v>-12821979679</v>
      </c>
      <c r="K18" s="2">
        <v>16852054</v>
      </c>
      <c r="M18" s="2">
        <v>122288025234</v>
      </c>
      <c r="O18" s="2">
        <v>134825000012</v>
      </c>
      <c r="Q18" s="2">
        <f t="shared" si="1"/>
        <v>-12536974778</v>
      </c>
    </row>
    <row r="19" spans="1:17">
      <c r="A19" s="1" t="s">
        <v>24</v>
      </c>
      <c r="C19" s="2">
        <v>22306451</v>
      </c>
      <c r="E19" s="2">
        <v>81111495621</v>
      </c>
      <c r="G19" s="2">
        <v>83040609923</v>
      </c>
      <c r="I19" s="2">
        <f t="shared" si="0"/>
        <v>-1929114302</v>
      </c>
      <c r="K19" s="2">
        <v>22306451</v>
      </c>
      <c r="M19" s="2">
        <v>81111495621</v>
      </c>
      <c r="O19" s="2">
        <v>80484544958</v>
      </c>
      <c r="Q19" s="2">
        <f t="shared" si="1"/>
        <v>626950663</v>
      </c>
    </row>
    <row r="20" spans="1:17">
      <c r="A20" s="1" t="s">
        <v>25</v>
      </c>
      <c r="C20" s="2">
        <v>211095869</v>
      </c>
      <c r="E20" s="2">
        <v>237328868743</v>
      </c>
      <c r="G20" s="2">
        <v>276359080579</v>
      </c>
      <c r="I20" s="2">
        <f t="shared" si="0"/>
        <v>-39030211836</v>
      </c>
      <c r="K20" s="2">
        <v>211095869</v>
      </c>
      <c r="M20" s="2">
        <v>237328868743</v>
      </c>
      <c r="O20" s="2">
        <v>284347329865</v>
      </c>
      <c r="Q20" s="2">
        <f t="shared" si="1"/>
        <v>-47018461122</v>
      </c>
    </row>
    <row r="21" spans="1:17">
      <c r="A21" s="1" t="s">
        <v>23</v>
      </c>
      <c r="C21" s="2">
        <v>670256</v>
      </c>
      <c r="E21" s="2">
        <v>15990431443</v>
      </c>
      <c r="G21" s="2">
        <v>17322967396</v>
      </c>
      <c r="I21" s="2">
        <f t="shared" si="0"/>
        <v>-1332535953</v>
      </c>
      <c r="K21" s="2">
        <v>670256</v>
      </c>
      <c r="M21" s="2">
        <v>15990431443</v>
      </c>
      <c r="O21" s="2">
        <v>16521810400</v>
      </c>
      <c r="Q21" s="2">
        <f t="shared" si="1"/>
        <v>-531378957</v>
      </c>
    </row>
    <row r="22" spans="1:17">
      <c r="A22" s="1" t="s">
        <v>21</v>
      </c>
      <c r="C22" s="2">
        <v>16544456</v>
      </c>
      <c r="E22" s="2">
        <v>84236496445</v>
      </c>
      <c r="G22" s="2">
        <v>70438848287</v>
      </c>
      <c r="I22" s="2">
        <f t="shared" si="0"/>
        <v>13797648158</v>
      </c>
      <c r="K22" s="2">
        <v>16544456</v>
      </c>
      <c r="M22" s="2">
        <v>84236496445</v>
      </c>
      <c r="O22" s="2">
        <v>65824633069</v>
      </c>
      <c r="Q22" s="2">
        <f t="shared" si="1"/>
        <v>18411863376</v>
      </c>
    </row>
    <row r="23" spans="1:17">
      <c r="A23" s="1" t="s">
        <v>27</v>
      </c>
      <c r="C23" s="2">
        <v>47300238</v>
      </c>
      <c r="E23" s="2">
        <v>109271694880</v>
      </c>
      <c r="G23" s="2">
        <v>132922152077</v>
      </c>
      <c r="I23" s="2">
        <f t="shared" si="0"/>
        <v>-23650457197</v>
      </c>
      <c r="K23" s="2">
        <v>47300238</v>
      </c>
      <c r="M23" s="2">
        <v>109271694880</v>
      </c>
      <c r="O23" s="2">
        <v>134075873148</v>
      </c>
      <c r="Q23" s="2">
        <f t="shared" si="1"/>
        <v>-24804178268</v>
      </c>
    </row>
    <row r="24" spans="1:17">
      <c r="A24" s="1" t="s">
        <v>29</v>
      </c>
      <c r="C24" s="2">
        <v>23731737</v>
      </c>
      <c r="E24" s="2">
        <v>72422936816</v>
      </c>
      <c r="G24" s="2">
        <v>77141043449</v>
      </c>
      <c r="I24" s="2">
        <f t="shared" si="0"/>
        <v>-4718106633</v>
      </c>
      <c r="K24" s="2">
        <v>23731737</v>
      </c>
      <c r="M24" s="2">
        <v>72422936816</v>
      </c>
      <c r="O24" s="2">
        <v>89024101509</v>
      </c>
      <c r="Q24" s="2">
        <f t="shared" si="1"/>
        <v>-16601164693</v>
      </c>
    </row>
    <row r="25" spans="1:17">
      <c r="A25" s="1" t="s">
        <v>49</v>
      </c>
      <c r="C25" s="2">
        <v>9150001</v>
      </c>
      <c r="E25" s="2">
        <v>49025060282</v>
      </c>
      <c r="G25" s="2">
        <v>58394150969</v>
      </c>
      <c r="I25" s="2">
        <f t="shared" si="0"/>
        <v>-9369090687</v>
      </c>
      <c r="K25" s="2">
        <v>9150001</v>
      </c>
      <c r="M25" s="2">
        <v>49025060282</v>
      </c>
      <c r="O25" s="2">
        <v>57737838464</v>
      </c>
      <c r="Q25" s="2">
        <f t="shared" si="1"/>
        <v>-8712778182</v>
      </c>
    </row>
    <row r="26" spans="1:17">
      <c r="A26" s="1" t="s">
        <v>37</v>
      </c>
      <c r="C26" s="2">
        <v>800000</v>
      </c>
      <c r="E26" s="2">
        <v>21813433200</v>
      </c>
      <c r="G26" s="2">
        <v>23014245600</v>
      </c>
      <c r="I26" s="2">
        <f t="shared" si="0"/>
        <v>-1200812400</v>
      </c>
      <c r="K26" s="2">
        <v>800000</v>
      </c>
      <c r="M26" s="2">
        <v>21813433200</v>
      </c>
      <c r="O26" s="2">
        <v>29400022829</v>
      </c>
      <c r="Q26" s="2">
        <f t="shared" si="1"/>
        <v>-7586589629</v>
      </c>
    </row>
    <row r="27" spans="1:17">
      <c r="A27" s="1" t="s">
        <v>45</v>
      </c>
      <c r="C27" s="2">
        <v>12564493</v>
      </c>
      <c r="E27" s="2">
        <v>113656581826</v>
      </c>
      <c r="G27" s="2">
        <v>120112713771</v>
      </c>
      <c r="I27" s="2">
        <f t="shared" si="0"/>
        <v>-6456131945</v>
      </c>
      <c r="K27" s="2">
        <v>12564493</v>
      </c>
      <c r="M27" s="2">
        <v>113656581826</v>
      </c>
      <c r="O27" s="2">
        <v>119867198493</v>
      </c>
      <c r="Q27" s="2">
        <f t="shared" si="1"/>
        <v>-6210616667</v>
      </c>
    </row>
    <row r="28" spans="1:17">
      <c r="A28" s="1" t="s">
        <v>38</v>
      </c>
      <c r="C28" s="2">
        <v>767943</v>
      </c>
      <c r="E28" s="2">
        <v>43649710404</v>
      </c>
      <c r="G28" s="2">
        <v>47049197513</v>
      </c>
      <c r="I28" s="2">
        <f t="shared" si="0"/>
        <v>-3399487109</v>
      </c>
      <c r="K28" s="2">
        <v>767943</v>
      </c>
      <c r="M28" s="2">
        <v>43649710404</v>
      </c>
      <c r="O28" s="2">
        <v>48240774574</v>
      </c>
      <c r="Q28" s="2">
        <f t="shared" si="1"/>
        <v>-4591064170</v>
      </c>
    </row>
    <row r="29" spans="1:17">
      <c r="A29" s="1" t="s">
        <v>50</v>
      </c>
      <c r="C29" s="2">
        <v>22856033</v>
      </c>
      <c r="E29" s="2">
        <v>109964991681</v>
      </c>
      <c r="G29" s="2">
        <v>114963400394</v>
      </c>
      <c r="I29" s="2">
        <f t="shared" si="0"/>
        <v>-4998408713</v>
      </c>
      <c r="K29" s="2">
        <v>22856033</v>
      </c>
      <c r="M29" s="2">
        <v>109964991681</v>
      </c>
      <c r="O29" s="2">
        <v>131210717669</v>
      </c>
      <c r="Q29" s="2">
        <f t="shared" si="1"/>
        <v>-21245725988</v>
      </c>
    </row>
    <row r="30" spans="1:17">
      <c r="A30" s="1" t="s">
        <v>55</v>
      </c>
      <c r="C30" s="2">
        <v>1800000</v>
      </c>
      <c r="E30" s="2">
        <v>9680058900</v>
      </c>
      <c r="G30" s="2">
        <v>9458580602</v>
      </c>
      <c r="I30" s="2">
        <f t="shared" si="0"/>
        <v>221478298</v>
      </c>
      <c r="K30" s="2">
        <v>1800000</v>
      </c>
      <c r="M30" s="2">
        <v>9680058900</v>
      </c>
      <c r="O30" s="2">
        <v>9458580602</v>
      </c>
      <c r="Q30" s="2">
        <f t="shared" si="1"/>
        <v>221478298</v>
      </c>
    </row>
    <row r="31" spans="1:17">
      <c r="A31" s="1" t="s">
        <v>16</v>
      </c>
      <c r="C31" s="2">
        <v>70863716</v>
      </c>
      <c r="E31" s="2">
        <v>310790443237</v>
      </c>
      <c r="G31" s="2">
        <v>319736587002</v>
      </c>
      <c r="I31" s="2">
        <f t="shared" si="0"/>
        <v>-8946143765</v>
      </c>
      <c r="K31" s="2">
        <v>70863716</v>
      </c>
      <c r="M31" s="2">
        <v>310790443237</v>
      </c>
      <c r="O31" s="2">
        <v>326930625203</v>
      </c>
      <c r="Q31" s="2">
        <f t="shared" si="1"/>
        <v>-16140181966</v>
      </c>
    </row>
    <row r="32" spans="1:17">
      <c r="A32" s="1" t="s">
        <v>35</v>
      </c>
      <c r="C32" s="2">
        <v>565843</v>
      </c>
      <c r="E32" s="2">
        <v>23444009439</v>
      </c>
      <c r="G32" s="2">
        <v>26222642036</v>
      </c>
      <c r="I32" s="2">
        <f t="shared" si="0"/>
        <v>-2778632597</v>
      </c>
      <c r="K32" s="2">
        <v>565843</v>
      </c>
      <c r="M32" s="2">
        <v>23444009439</v>
      </c>
      <c r="O32" s="2">
        <v>29440006095</v>
      </c>
      <c r="Q32" s="2">
        <f t="shared" si="1"/>
        <v>-5995996656</v>
      </c>
    </row>
    <row r="33" spans="1:17">
      <c r="A33" s="1" t="s">
        <v>15</v>
      </c>
      <c r="C33" s="2">
        <v>54025895</v>
      </c>
      <c r="E33" s="2">
        <v>210575112865</v>
      </c>
      <c r="G33" s="2">
        <v>208641752992</v>
      </c>
      <c r="I33" s="2">
        <f t="shared" si="0"/>
        <v>1933359873</v>
      </c>
      <c r="K33" s="2">
        <v>54025895</v>
      </c>
      <c r="M33" s="2">
        <v>210575112865</v>
      </c>
      <c r="O33" s="2">
        <v>197779286001</v>
      </c>
      <c r="Q33" s="2">
        <f t="shared" si="1"/>
        <v>12795826864</v>
      </c>
    </row>
    <row r="34" spans="1:17">
      <c r="A34" s="1" t="s">
        <v>54</v>
      </c>
      <c r="C34" s="2">
        <v>1020000</v>
      </c>
      <c r="E34" s="2">
        <v>8425766610</v>
      </c>
      <c r="G34" s="2">
        <v>8453837863</v>
      </c>
      <c r="I34" s="2">
        <f t="shared" si="0"/>
        <v>-28071253</v>
      </c>
      <c r="K34" s="2">
        <v>1020000</v>
      </c>
      <c r="M34" s="2">
        <v>8425766610</v>
      </c>
      <c r="O34" s="2">
        <v>8453837863</v>
      </c>
      <c r="Q34" s="2">
        <f t="shared" si="1"/>
        <v>-28071253</v>
      </c>
    </row>
    <row r="35" spans="1:17">
      <c r="A35" s="1" t="s">
        <v>28</v>
      </c>
      <c r="C35" s="2">
        <v>7734554</v>
      </c>
      <c r="E35" s="2">
        <v>123477846463</v>
      </c>
      <c r="G35" s="2">
        <v>126917183088</v>
      </c>
      <c r="I35" s="2">
        <f t="shared" si="0"/>
        <v>-3439336625</v>
      </c>
      <c r="K35" s="2">
        <v>7734554</v>
      </c>
      <c r="M35" s="2">
        <v>123477846463</v>
      </c>
      <c r="O35" s="2">
        <v>127404367139</v>
      </c>
      <c r="Q35" s="2">
        <f t="shared" si="1"/>
        <v>-3926520676</v>
      </c>
    </row>
    <row r="36" spans="1:17">
      <c r="A36" s="1" t="s">
        <v>31</v>
      </c>
      <c r="C36" s="2">
        <v>6392037</v>
      </c>
      <c r="E36" s="2">
        <v>76311592601</v>
      </c>
      <c r="G36" s="2">
        <v>82416425084</v>
      </c>
      <c r="I36" s="2">
        <f t="shared" si="0"/>
        <v>-6104832483</v>
      </c>
      <c r="K36" s="2">
        <v>6392037</v>
      </c>
      <c r="M36" s="2">
        <v>76311592601</v>
      </c>
      <c r="O36" s="2">
        <v>82417054404</v>
      </c>
      <c r="Q36" s="2">
        <f t="shared" si="1"/>
        <v>-6105461803</v>
      </c>
    </row>
    <row r="37" spans="1:17">
      <c r="A37" s="1" t="s">
        <v>48</v>
      </c>
      <c r="C37" s="2">
        <v>4630757</v>
      </c>
      <c r="E37" s="2">
        <v>114251523176</v>
      </c>
      <c r="G37" s="2">
        <v>120696008771</v>
      </c>
      <c r="I37" s="2">
        <f t="shared" si="0"/>
        <v>-6444485595</v>
      </c>
      <c r="K37" s="2">
        <v>4630757</v>
      </c>
      <c r="M37" s="2">
        <v>114251523176</v>
      </c>
      <c r="O37" s="2">
        <v>196130206795</v>
      </c>
      <c r="Q37" s="2">
        <f t="shared" si="1"/>
        <v>-81878683619</v>
      </c>
    </row>
    <row r="38" spans="1:17">
      <c r="A38" s="1" t="s">
        <v>19</v>
      </c>
      <c r="C38" s="2">
        <v>748559</v>
      </c>
      <c r="E38" s="2">
        <v>120500375675</v>
      </c>
      <c r="G38" s="2">
        <v>123723974243</v>
      </c>
      <c r="I38" s="2">
        <f t="shared" si="0"/>
        <v>-3223598568</v>
      </c>
      <c r="K38" s="2">
        <v>748559</v>
      </c>
      <c r="M38" s="2">
        <v>120500375675</v>
      </c>
      <c r="O38" s="2">
        <v>120763762493</v>
      </c>
      <c r="Q38" s="2">
        <f t="shared" si="1"/>
        <v>-263386818</v>
      </c>
    </row>
    <row r="39" spans="1:17">
      <c r="A39" s="1" t="s">
        <v>47</v>
      </c>
      <c r="C39" s="2">
        <v>3214104</v>
      </c>
      <c r="E39" s="2">
        <v>122559435914</v>
      </c>
      <c r="G39" s="2">
        <v>125812991654</v>
      </c>
      <c r="I39" s="2">
        <f t="shared" si="0"/>
        <v>-3253555740</v>
      </c>
      <c r="K39" s="2">
        <v>3214104</v>
      </c>
      <c r="M39" s="2">
        <v>122559435914</v>
      </c>
      <c r="O39" s="2">
        <v>109047353886</v>
      </c>
      <c r="Q39" s="2">
        <f t="shared" si="1"/>
        <v>13512082028</v>
      </c>
    </row>
    <row r="40" spans="1:17">
      <c r="A40" s="1" t="s">
        <v>51</v>
      </c>
      <c r="C40" s="2">
        <v>3957616</v>
      </c>
      <c r="E40" s="2">
        <v>119084243953</v>
      </c>
      <c r="G40" s="2">
        <v>117510616679</v>
      </c>
      <c r="I40" s="2">
        <f t="shared" si="0"/>
        <v>1573627274</v>
      </c>
      <c r="K40" s="2">
        <v>3957616</v>
      </c>
      <c r="M40" s="2">
        <v>119084243953</v>
      </c>
      <c r="O40" s="2">
        <v>115549396873</v>
      </c>
      <c r="Q40" s="2">
        <f t="shared" si="1"/>
        <v>3534847080</v>
      </c>
    </row>
    <row r="41" spans="1:17">
      <c r="A41" s="1" t="s">
        <v>41</v>
      </c>
      <c r="C41" s="2">
        <v>6659728</v>
      </c>
      <c r="E41" s="2">
        <v>124987537435</v>
      </c>
      <c r="G41" s="2">
        <v>125914351801</v>
      </c>
      <c r="I41" s="2">
        <f t="shared" si="0"/>
        <v>-926814366</v>
      </c>
      <c r="K41" s="2">
        <v>6659728</v>
      </c>
      <c r="M41" s="2">
        <v>124987537435</v>
      </c>
      <c r="O41" s="2">
        <v>163590646011</v>
      </c>
      <c r="Q41" s="2">
        <f t="shared" si="1"/>
        <v>-38603108576</v>
      </c>
    </row>
    <row r="42" spans="1:17">
      <c r="A42" s="1" t="s">
        <v>44</v>
      </c>
      <c r="C42" s="2">
        <v>11000000</v>
      </c>
      <c r="E42" s="2">
        <v>81243706500</v>
      </c>
      <c r="G42" s="2">
        <v>84196035000</v>
      </c>
      <c r="I42" s="2">
        <f t="shared" si="0"/>
        <v>-2952328500</v>
      </c>
      <c r="K42" s="2">
        <v>11000000</v>
      </c>
      <c r="M42" s="2">
        <v>81243706500</v>
      </c>
      <c r="O42" s="2">
        <v>83586031640</v>
      </c>
      <c r="Q42" s="2">
        <f t="shared" si="1"/>
        <v>-2342325140</v>
      </c>
    </row>
    <row r="43" spans="1:17">
      <c r="A43" s="1" t="s">
        <v>42</v>
      </c>
      <c r="C43" s="2">
        <v>7000000</v>
      </c>
      <c r="E43" s="2">
        <v>73132258500</v>
      </c>
      <c r="G43" s="2">
        <v>77028934500</v>
      </c>
      <c r="I43" s="2">
        <f t="shared" si="0"/>
        <v>-3896676000</v>
      </c>
      <c r="K43" s="2">
        <v>7000000</v>
      </c>
      <c r="M43" s="2">
        <v>73132258500</v>
      </c>
      <c r="O43" s="2">
        <v>74408987520</v>
      </c>
      <c r="Q43" s="2">
        <f t="shared" si="1"/>
        <v>-1276729020</v>
      </c>
    </row>
    <row r="44" spans="1:17">
      <c r="A44" s="1" t="s">
        <v>33</v>
      </c>
      <c r="C44" s="2">
        <v>10288104</v>
      </c>
      <c r="E44" s="2">
        <v>209242164923</v>
      </c>
      <c r="G44" s="2">
        <v>213332920835</v>
      </c>
      <c r="I44" s="2">
        <f t="shared" si="0"/>
        <v>-4090755912</v>
      </c>
      <c r="K44" s="2">
        <v>10288104</v>
      </c>
      <c r="M44" s="2">
        <v>209242164923</v>
      </c>
      <c r="O44" s="2">
        <v>213527442503</v>
      </c>
      <c r="Q44" s="2">
        <f t="shared" si="1"/>
        <v>-4285277580</v>
      </c>
    </row>
    <row r="45" spans="1:17">
      <c r="A45" s="1" t="s">
        <v>26</v>
      </c>
      <c r="C45" s="2">
        <v>2730930</v>
      </c>
      <c r="E45" s="2">
        <v>79947354463</v>
      </c>
      <c r="G45" s="2">
        <v>83218669226</v>
      </c>
      <c r="I45" s="2">
        <f t="shared" si="0"/>
        <v>-3271314763</v>
      </c>
      <c r="K45" s="2">
        <v>2730930</v>
      </c>
      <c r="M45" s="2">
        <v>79947354463</v>
      </c>
      <c r="O45" s="2">
        <v>89934977016</v>
      </c>
      <c r="Q45" s="2">
        <f t="shared" si="1"/>
        <v>-9987622553</v>
      </c>
    </row>
    <row r="46" spans="1:17">
      <c r="A46" s="1" t="s">
        <v>30</v>
      </c>
      <c r="C46" s="2">
        <v>16955948</v>
      </c>
      <c r="E46" s="2">
        <v>131975120656</v>
      </c>
      <c r="G46" s="2">
        <v>126918602623</v>
      </c>
      <c r="I46" s="2">
        <f t="shared" si="0"/>
        <v>5056518033</v>
      </c>
      <c r="K46" s="2">
        <v>16955948</v>
      </c>
      <c r="M46" s="2">
        <v>131975120656</v>
      </c>
      <c r="O46" s="2">
        <v>143525450236</v>
      </c>
      <c r="Q46" s="2">
        <f t="shared" si="1"/>
        <v>-11550329580</v>
      </c>
    </row>
    <row r="47" spans="1:17">
      <c r="A47" s="1" t="s">
        <v>40</v>
      </c>
      <c r="C47" s="2">
        <v>3292203</v>
      </c>
      <c r="E47" s="2">
        <v>140722418862</v>
      </c>
      <c r="G47" s="2">
        <v>139912855729</v>
      </c>
      <c r="I47" s="2">
        <f t="shared" si="0"/>
        <v>809563133</v>
      </c>
      <c r="K47" s="2">
        <v>3292203</v>
      </c>
      <c r="M47" s="2">
        <v>140722418862</v>
      </c>
      <c r="O47" s="2">
        <v>157474867543</v>
      </c>
      <c r="Q47" s="2">
        <f t="shared" si="1"/>
        <v>-16752448681</v>
      </c>
    </row>
    <row r="48" spans="1:17">
      <c r="A48" s="1" t="s">
        <v>17</v>
      </c>
      <c r="C48" s="2">
        <v>5893610</v>
      </c>
      <c r="E48" s="2">
        <v>79851941369</v>
      </c>
      <c r="G48" s="2">
        <v>83777165902</v>
      </c>
      <c r="I48" s="2">
        <f t="shared" si="0"/>
        <v>-3925224533</v>
      </c>
      <c r="K48" s="2">
        <v>5893610</v>
      </c>
      <c r="M48" s="2">
        <v>79851941369</v>
      </c>
      <c r="O48" s="2">
        <v>79595941689</v>
      </c>
      <c r="Q48" s="2">
        <f t="shared" si="1"/>
        <v>255999680</v>
      </c>
    </row>
    <row r="49" spans="1:17">
      <c r="A49" s="1" t="s">
        <v>43</v>
      </c>
      <c r="C49" s="2">
        <v>10330000</v>
      </c>
      <c r="E49" s="2">
        <v>309452615964</v>
      </c>
      <c r="G49" s="2">
        <v>303989754546</v>
      </c>
      <c r="I49" s="2">
        <f t="shared" si="0"/>
        <v>5462861418</v>
      </c>
      <c r="K49" s="2">
        <v>10330000</v>
      </c>
      <c r="M49" s="2">
        <v>309452615964</v>
      </c>
      <c r="O49" s="2">
        <v>299699668992</v>
      </c>
      <c r="Q49" s="2">
        <f t="shared" si="1"/>
        <v>9752946972</v>
      </c>
    </row>
    <row r="50" spans="1:17">
      <c r="A50" s="1" t="s">
        <v>108</v>
      </c>
      <c r="C50" s="2">
        <v>700</v>
      </c>
      <c r="E50" s="2">
        <v>528096265</v>
      </c>
      <c r="G50" s="2">
        <v>525494226</v>
      </c>
      <c r="I50" s="2">
        <f t="shared" si="0"/>
        <v>2602039</v>
      </c>
      <c r="K50" s="2">
        <v>700</v>
      </c>
      <c r="M50" s="2">
        <v>528096265</v>
      </c>
      <c r="O50" s="2">
        <v>525494226</v>
      </c>
      <c r="Q50" s="2">
        <f t="shared" si="1"/>
        <v>2602039</v>
      </c>
    </row>
    <row r="51" spans="1:17">
      <c r="A51" s="1" t="s">
        <v>105</v>
      </c>
      <c r="C51" s="2">
        <v>2900</v>
      </c>
      <c r="E51" s="2">
        <v>2464669197</v>
      </c>
      <c r="G51" s="2">
        <v>2465475783</v>
      </c>
      <c r="I51" s="2">
        <f t="shared" si="0"/>
        <v>-806586</v>
      </c>
      <c r="K51" s="2">
        <v>2900</v>
      </c>
      <c r="M51" s="2">
        <v>2464669197</v>
      </c>
      <c r="O51" s="2">
        <v>2465475783</v>
      </c>
      <c r="Q51" s="2">
        <f t="shared" si="1"/>
        <v>-806586</v>
      </c>
    </row>
    <row r="52" spans="1:17">
      <c r="A52" s="1" t="s">
        <v>119</v>
      </c>
      <c r="C52" s="2">
        <v>9600</v>
      </c>
      <c r="E52" s="2">
        <v>6076946353</v>
      </c>
      <c r="G52" s="2">
        <v>6077972427</v>
      </c>
      <c r="I52" s="2">
        <f t="shared" si="0"/>
        <v>-1026074</v>
      </c>
      <c r="K52" s="2">
        <v>9600</v>
      </c>
      <c r="M52" s="2">
        <v>6076946353</v>
      </c>
      <c r="O52" s="2">
        <v>6077972427</v>
      </c>
      <c r="Q52" s="2">
        <f t="shared" si="1"/>
        <v>-1026074</v>
      </c>
    </row>
    <row r="53" spans="1:17">
      <c r="A53" s="1" t="s">
        <v>97</v>
      </c>
      <c r="C53" s="2">
        <v>48522</v>
      </c>
      <c r="E53" s="2">
        <v>45248266664</v>
      </c>
      <c r="G53" s="2">
        <v>45248266664</v>
      </c>
      <c r="I53" s="2">
        <f t="shared" si="0"/>
        <v>0</v>
      </c>
      <c r="K53" s="2">
        <v>48522</v>
      </c>
      <c r="M53" s="2">
        <v>45248266664</v>
      </c>
      <c r="O53" s="2">
        <v>40767101884</v>
      </c>
      <c r="Q53" s="2">
        <f t="shared" si="1"/>
        <v>4481164780</v>
      </c>
    </row>
    <row r="54" spans="1:17">
      <c r="A54" s="1" t="s">
        <v>75</v>
      </c>
      <c r="C54" s="2">
        <v>56400</v>
      </c>
      <c r="E54" s="2">
        <v>56107264714</v>
      </c>
      <c r="G54" s="2">
        <v>55072512297</v>
      </c>
      <c r="I54" s="2">
        <f t="shared" si="0"/>
        <v>1034752417</v>
      </c>
      <c r="K54" s="2">
        <v>56400</v>
      </c>
      <c r="M54" s="2">
        <v>56107264714</v>
      </c>
      <c r="O54" s="2">
        <v>50496738873</v>
      </c>
      <c r="Q54" s="2">
        <f t="shared" si="1"/>
        <v>5610525841</v>
      </c>
    </row>
    <row r="55" spans="1:17">
      <c r="A55" s="1" t="s">
        <v>114</v>
      </c>
      <c r="C55" s="2">
        <v>2000</v>
      </c>
      <c r="E55" s="2">
        <v>1324019977</v>
      </c>
      <c r="G55" s="2">
        <v>1322859723</v>
      </c>
      <c r="I55" s="2">
        <f t="shared" si="0"/>
        <v>1160254</v>
      </c>
      <c r="K55" s="2">
        <v>2000</v>
      </c>
      <c r="M55" s="2">
        <v>1324019977</v>
      </c>
      <c r="O55" s="2">
        <v>1322859723</v>
      </c>
      <c r="Q55" s="2">
        <f t="shared" si="1"/>
        <v>1160254</v>
      </c>
    </row>
    <row r="56" spans="1:17">
      <c r="A56" s="1" t="s">
        <v>117</v>
      </c>
      <c r="C56" s="2">
        <v>23500</v>
      </c>
      <c r="E56" s="2">
        <v>14449410569</v>
      </c>
      <c r="G56" s="2">
        <v>14425526141</v>
      </c>
      <c r="I56" s="2">
        <f t="shared" si="0"/>
        <v>23884428</v>
      </c>
      <c r="K56" s="2">
        <v>23500</v>
      </c>
      <c r="M56" s="2">
        <v>14449410569</v>
      </c>
      <c r="O56" s="2">
        <v>14425526141</v>
      </c>
      <c r="Q56" s="2">
        <f t="shared" si="1"/>
        <v>23884428</v>
      </c>
    </row>
    <row r="57" spans="1:17">
      <c r="A57" s="1" t="s">
        <v>81</v>
      </c>
      <c r="C57" s="2">
        <v>175496</v>
      </c>
      <c r="E57" s="2">
        <v>138364042730</v>
      </c>
      <c r="G57" s="2">
        <v>135777806465</v>
      </c>
      <c r="I57" s="2">
        <f t="shared" si="0"/>
        <v>2586236265</v>
      </c>
      <c r="K57" s="2">
        <v>175496</v>
      </c>
      <c r="M57" s="2">
        <v>138364042730</v>
      </c>
      <c r="O57" s="2">
        <v>135406679634</v>
      </c>
      <c r="Q57" s="2">
        <f t="shared" si="1"/>
        <v>2957363096</v>
      </c>
    </row>
    <row r="58" spans="1:17">
      <c r="A58" s="1" t="s">
        <v>122</v>
      </c>
      <c r="C58" s="2">
        <v>525000</v>
      </c>
      <c r="E58" s="2">
        <v>505955778890</v>
      </c>
      <c r="G58" s="2">
        <v>506067500000</v>
      </c>
      <c r="I58" s="2">
        <f t="shared" si="0"/>
        <v>-111721110</v>
      </c>
      <c r="K58" s="2">
        <v>525000</v>
      </c>
      <c r="M58" s="2">
        <v>505955778890</v>
      </c>
      <c r="O58" s="2">
        <v>506067500000</v>
      </c>
      <c r="Q58" s="2">
        <f t="shared" si="1"/>
        <v>-111721110</v>
      </c>
    </row>
    <row r="59" spans="1:17">
      <c r="A59" s="1" t="s">
        <v>103</v>
      </c>
      <c r="C59" s="2">
        <v>178750</v>
      </c>
      <c r="E59" s="2">
        <v>175516769318</v>
      </c>
      <c r="G59" s="2">
        <v>174349743380</v>
      </c>
      <c r="I59" s="2">
        <f t="shared" si="0"/>
        <v>1167025938</v>
      </c>
      <c r="K59" s="2">
        <v>178750</v>
      </c>
      <c r="M59" s="2">
        <v>175516769318</v>
      </c>
      <c r="O59" s="2">
        <v>174399848166</v>
      </c>
      <c r="Q59" s="2">
        <f t="shared" si="1"/>
        <v>1116921152</v>
      </c>
    </row>
    <row r="60" spans="1:17">
      <c r="A60" s="1" t="s">
        <v>111</v>
      </c>
      <c r="C60" s="2">
        <v>19100</v>
      </c>
      <c r="E60" s="2">
        <v>13089913023</v>
      </c>
      <c r="G60" s="2">
        <v>13083419932</v>
      </c>
      <c r="I60" s="2">
        <f t="shared" si="0"/>
        <v>6493091</v>
      </c>
      <c r="K60" s="2">
        <v>19100</v>
      </c>
      <c r="M60" s="2">
        <v>13089913023</v>
      </c>
      <c r="O60" s="2">
        <v>13083419932</v>
      </c>
      <c r="Q60" s="2">
        <f t="shared" si="1"/>
        <v>6493091</v>
      </c>
    </row>
    <row r="61" spans="1:17">
      <c r="A61" s="1" t="s">
        <v>100</v>
      </c>
      <c r="C61" s="2">
        <v>3164</v>
      </c>
      <c r="E61" s="2">
        <v>3106801190</v>
      </c>
      <c r="G61" s="2">
        <v>3072636183</v>
      </c>
      <c r="I61" s="2">
        <f t="shared" si="0"/>
        <v>34165007</v>
      </c>
      <c r="K61" s="2">
        <v>3164</v>
      </c>
      <c r="M61" s="2">
        <v>3106801190</v>
      </c>
      <c r="O61" s="2">
        <v>2970928394</v>
      </c>
      <c r="Q61" s="2">
        <f t="shared" si="1"/>
        <v>135872796</v>
      </c>
    </row>
    <row r="62" spans="1:17">
      <c r="A62" s="1" t="s">
        <v>71</v>
      </c>
      <c r="C62" s="2">
        <v>168294</v>
      </c>
      <c r="E62" s="2">
        <v>167395257069</v>
      </c>
      <c r="G62" s="2">
        <v>164208346441</v>
      </c>
      <c r="I62" s="2">
        <f t="shared" si="0"/>
        <v>3186910628</v>
      </c>
      <c r="K62" s="2">
        <v>168294</v>
      </c>
      <c r="M62" s="2">
        <v>167395257069</v>
      </c>
      <c r="O62" s="2">
        <v>150017629713</v>
      </c>
      <c r="Q62" s="2">
        <f t="shared" si="1"/>
        <v>17377627356</v>
      </c>
    </row>
    <row r="63" spans="1:17" ht="22.5" thickBot="1">
      <c r="E63" s="3">
        <f>SUM(E8:E62)</f>
        <v>5233720682094</v>
      </c>
      <c r="G63" s="3">
        <f>SUM(G8:G62)</f>
        <v>5373086759966</v>
      </c>
      <c r="I63" s="3">
        <f>SUM(I8:I62)</f>
        <v>-139366077872</v>
      </c>
      <c r="M63" s="3">
        <f>SUM(M8:M62)</f>
        <v>5233720682094</v>
      </c>
      <c r="O63" s="3">
        <f>SUM(O8:O62)</f>
        <v>5510863549641</v>
      </c>
      <c r="Q63" s="3">
        <f>SUM(Q8:Q62)</f>
        <v>-277142867547</v>
      </c>
    </row>
    <row r="64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2023-10-30T13:43:27Z</dcterms:created>
  <dcterms:modified xsi:type="dcterms:W3CDTF">2023-11-01T13:02:12Z</dcterms:modified>
</cp:coreProperties>
</file>