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\"/>
    </mc:Choice>
  </mc:AlternateContent>
  <xr:revisionPtr revIDLastSave="0" documentId="13_ncr:1_{06E54839-DA5D-4703-ABBA-AA8381057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0" l="1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8" i="10"/>
  <c r="I53" i="10"/>
  <c r="G11" i="15"/>
  <c r="C10" i="15"/>
  <c r="C9" i="15"/>
  <c r="K10" i="13"/>
  <c r="K9" i="13"/>
  <c r="K8" i="13"/>
  <c r="G10" i="13"/>
  <c r="G9" i="13"/>
  <c r="G8" i="13"/>
  <c r="Q37" i="12"/>
  <c r="I37" i="12"/>
  <c r="I49" i="12"/>
  <c r="I4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8" i="12"/>
  <c r="I39" i="12"/>
  <c r="I40" i="12"/>
  <c r="I41" i="12"/>
  <c r="I42" i="12"/>
  <c r="I43" i="12"/>
  <c r="I45" i="12"/>
  <c r="I46" i="12"/>
  <c r="I47" i="12"/>
  <c r="I48" i="12"/>
  <c r="I8" i="12"/>
  <c r="S63" i="11"/>
  <c r="S68" i="11"/>
  <c r="S67" i="11"/>
  <c r="I67" i="11"/>
  <c r="I68" i="11"/>
  <c r="I69" i="11"/>
  <c r="H83" i="10"/>
  <c r="S66" i="11"/>
  <c r="O70" i="11"/>
  <c r="H69" i="9"/>
  <c r="H74" i="9"/>
  <c r="I66" i="11"/>
  <c r="S69" i="11"/>
  <c r="S58" i="11"/>
  <c r="I63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9" i="11"/>
  <c r="S60" i="11"/>
  <c r="S61" i="11"/>
  <c r="S62" i="11"/>
  <c r="S64" i="11"/>
  <c r="S6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4" i="11"/>
  <c r="I65" i="11"/>
  <c r="I8" i="11"/>
  <c r="I51" i="10"/>
  <c r="I52" i="10"/>
  <c r="Q6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8" i="9"/>
  <c r="I6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8" i="9"/>
  <c r="I80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1" i="10"/>
  <c r="S9" i="7"/>
  <c r="S10" i="7"/>
  <c r="S11" i="7"/>
  <c r="S12" i="7"/>
  <c r="S13" i="7"/>
  <c r="S14" i="7"/>
  <c r="S15" i="7"/>
  <c r="S8" i="7"/>
  <c r="K11" i="6"/>
  <c r="M11" i="6"/>
  <c r="O11" i="6"/>
  <c r="Q11" i="6"/>
  <c r="Y58" i="1"/>
  <c r="E9" i="14"/>
  <c r="C9" i="14"/>
  <c r="I10" i="13"/>
  <c r="E10" i="13"/>
  <c r="O50" i="12"/>
  <c r="M50" i="12"/>
  <c r="K50" i="12"/>
  <c r="G50" i="12"/>
  <c r="E50" i="12"/>
  <c r="C50" i="12"/>
  <c r="Q70" i="11"/>
  <c r="M70" i="11"/>
  <c r="G70" i="11"/>
  <c r="E70" i="11"/>
  <c r="C70" i="11"/>
  <c r="Q82" i="10"/>
  <c r="O82" i="10"/>
  <c r="M82" i="10"/>
  <c r="G82" i="10"/>
  <c r="E82" i="10"/>
  <c r="O68" i="9"/>
  <c r="M68" i="9"/>
  <c r="G68" i="9"/>
  <c r="E68" i="9"/>
  <c r="S31" i="8"/>
  <c r="Q31" i="8"/>
  <c r="O31" i="8"/>
  <c r="M31" i="8"/>
  <c r="K31" i="8"/>
  <c r="I31" i="8"/>
  <c r="Q16" i="7"/>
  <c r="O16" i="7"/>
  <c r="M16" i="7"/>
  <c r="K16" i="7"/>
  <c r="I16" i="7"/>
  <c r="AI27" i="3"/>
  <c r="AG27" i="3"/>
  <c r="AA27" i="3"/>
  <c r="W27" i="3"/>
  <c r="S27" i="3"/>
  <c r="Q27" i="3"/>
  <c r="W58" i="1"/>
  <c r="U58" i="1"/>
  <c r="O58" i="1"/>
  <c r="K58" i="1"/>
  <c r="G58" i="1"/>
  <c r="E58" i="1"/>
  <c r="I82" i="10" l="1"/>
  <c r="I70" i="11"/>
  <c r="C7" i="15" s="1"/>
  <c r="S70" i="11"/>
  <c r="U51" i="11" s="1"/>
  <c r="I50" i="12"/>
  <c r="C8" i="15" s="1"/>
  <c r="S16" i="7"/>
  <c r="Q50" i="12"/>
  <c r="C11" i="15" l="1"/>
  <c r="E7" i="15" s="1"/>
  <c r="U8" i="11"/>
  <c r="U22" i="11"/>
  <c r="U64" i="11"/>
  <c r="U19" i="11"/>
  <c r="U12" i="11"/>
  <c r="K66" i="11"/>
  <c r="U44" i="11"/>
  <c r="U67" i="11"/>
  <c r="U68" i="11"/>
  <c r="U29" i="11"/>
  <c r="U37" i="11"/>
  <c r="U14" i="11"/>
  <c r="U52" i="11"/>
  <c r="U40" i="11"/>
  <c r="U36" i="11"/>
  <c r="U30" i="11"/>
  <c r="U27" i="11"/>
  <c r="U53" i="11"/>
  <c r="U17" i="11"/>
  <c r="U20" i="11"/>
  <c r="U38" i="11"/>
  <c r="U28" i="11"/>
  <c r="U61" i="11"/>
  <c r="U56" i="11"/>
  <c r="U66" i="11"/>
  <c r="U43" i="11"/>
  <c r="U48" i="11"/>
  <c r="U62" i="11"/>
  <c r="U65" i="11"/>
  <c r="U50" i="11"/>
  <c r="U31" i="11"/>
  <c r="U23" i="11"/>
  <c r="U54" i="11"/>
  <c r="U32" i="11"/>
  <c r="U63" i="11"/>
  <c r="U15" i="11"/>
  <c r="U46" i="11"/>
  <c r="U16" i="11"/>
  <c r="U47" i="11"/>
  <c r="U24" i="11"/>
  <c r="U55" i="11"/>
  <c r="U11" i="11"/>
  <c r="U18" i="11"/>
  <c r="U26" i="11"/>
  <c r="U34" i="11"/>
  <c r="U41" i="11"/>
  <c r="U49" i="11"/>
  <c r="U57" i="11"/>
  <c r="U9" i="11"/>
  <c r="U39" i="11"/>
  <c r="U45" i="11"/>
  <c r="U35" i="11"/>
  <c r="U69" i="11"/>
  <c r="U10" i="11"/>
  <c r="U42" i="11"/>
  <c r="U13" i="11"/>
  <c r="U21" i="11"/>
  <c r="U58" i="11"/>
  <c r="U25" i="11"/>
  <c r="U33" i="11"/>
  <c r="U59" i="11"/>
  <c r="U60" i="11"/>
  <c r="K10" i="11"/>
  <c r="K39" i="11"/>
  <c r="K36" i="11"/>
  <c r="K24" i="11"/>
  <c r="K58" i="11"/>
  <c r="K14" i="11"/>
  <c r="K13" i="11"/>
  <c r="K63" i="11"/>
  <c r="K18" i="11"/>
  <c r="K22" i="11"/>
  <c r="K12" i="11"/>
  <c r="K31" i="11"/>
  <c r="K19" i="11"/>
  <c r="K45" i="11"/>
  <c r="K35" i="11"/>
  <c r="K29" i="11"/>
  <c r="K8" i="11"/>
  <c r="K33" i="11"/>
  <c r="K41" i="11"/>
  <c r="K42" i="11"/>
  <c r="K11" i="11"/>
  <c r="K37" i="11"/>
  <c r="K52" i="11"/>
  <c r="K32" i="11"/>
  <c r="K17" i="11"/>
  <c r="K62" i="11"/>
  <c r="K26" i="11"/>
  <c r="K27" i="11"/>
  <c r="K50" i="11"/>
  <c r="K21" i="11"/>
  <c r="K30" i="11"/>
  <c r="K53" i="11"/>
  <c r="K25" i="11"/>
  <c r="K34" i="11"/>
  <c r="K69" i="11"/>
  <c r="K38" i="11"/>
  <c r="K40" i="11"/>
  <c r="K48" i="11"/>
  <c r="K49" i="11"/>
  <c r="K20" i="11"/>
  <c r="K43" i="11"/>
  <c r="K60" i="11"/>
  <c r="K9" i="11"/>
  <c r="K47" i="11"/>
  <c r="K56" i="11"/>
  <c r="K57" i="11"/>
  <c r="K28" i="11"/>
  <c r="K51" i="11"/>
  <c r="K15" i="11"/>
  <c r="K54" i="11"/>
  <c r="K16" i="11"/>
  <c r="K55" i="11"/>
  <c r="K64" i="11"/>
  <c r="K65" i="11"/>
  <c r="K59" i="11"/>
  <c r="K23" i="11"/>
  <c r="K46" i="11"/>
  <c r="K44" i="11"/>
  <c r="K61" i="11"/>
  <c r="E8" i="15" l="1"/>
  <c r="E10" i="15"/>
  <c r="E9" i="15"/>
  <c r="U70" i="11"/>
  <c r="K70" i="11"/>
  <c r="E11" i="15" l="1"/>
</calcChain>
</file>

<file path=xl/sharedStrings.xml><?xml version="1.0" encoding="utf-8"?>
<sst xmlns="http://schemas.openxmlformats.org/spreadsheetml/2006/main" count="1510" uniqueCount="278">
  <si>
    <t>صندوق سرمایه‌گذاری تضمین اصل سرمایه مفید</t>
  </si>
  <si>
    <t>صورت وضعیت سبد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</si>
  <si>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</si>
  <si>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</si>
  <si>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</si>
  <si>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</si>
  <si>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</si>
  <si>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</si>
  <si>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</si>
  <si>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</si>
  <si>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</si>
  <si>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</si>
  <si>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</si>
  <si>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</si>
  <si>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</si>
  <si>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</si>
  <si>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ملت</t>
  </si>
  <si>
    <t>بین المللی توسعه ص. معادن غدیر</t>
  </si>
  <si>
    <t>پالایش نفت اصفهان</t>
  </si>
  <si>
    <t>پتروشیمی پردیس</t>
  </si>
  <si>
    <t>پرتو بار فرابر خلیج فارس</t>
  </si>
  <si>
    <t>تامین سرمایه کاردان</t>
  </si>
  <si>
    <t>تایدواترخاورمیانه</t>
  </si>
  <si>
    <t>تراکتورسازی‌ایران‌</t>
  </si>
  <si>
    <t>توسعه معادن کرومیت کاوندگان</t>
  </si>
  <si>
    <t>0.00%</t>
  </si>
  <si>
    <t>ح . صبا فولاد خلیج فارس</t>
  </si>
  <si>
    <t>ح. گسترش سوخت سبززاگرس(س. عام)</t>
  </si>
  <si>
    <t>داروپخش‌ (هلدینگ‌</t>
  </si>
  <si>
    <t>داروسازی شهید قاضی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</si>
  <si>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</si>
  <si>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</si>
  <si>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</si>
  <si>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</si>
  <si>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</si>
  <si>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</si>
  <si>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</si>
  <si>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</si>
  <si>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 گذاری مسکن جنوب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</si>
  <si>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</si>
  <si>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</si>
  <si>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</si>
  <si>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</si>
  <si>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</si>
  <si>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</si>
  <si>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</si>
  <si>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سیمرغ</t>
  </si>
  <si>
    <t>شمش طلا</t>
  </si>
  <si>
    <t>صنایع فروآلیاژ ایران</t>
  </si>
  <si>
    <t>فجر انرژی خلیج فارس</t>
  </si>
  <si>
    <t>فولاد کاوه جنوب کیش</t>
  </si>
  <si>
    <t>گروه انتخاب الکترونیک آرمان</t>
  </si>
  <si>
    <t>گروه توسعه مالی مهرآیندگان</t>
  </si>
  <si>
    <t>گروه دارویی سبحان</t>
  </si>
  <si>
    <t>گروه‌صنعتی‌سپاهان‌</t>
  </si>
  <si>
    <t>گسترش نفت و گاز پارسیان</t>
  </si>
  <si>
    <t>مبین انرژی خلیج فارس</t>
  </si>
  <si>
    <t>مولد نیروگاهی تجارت فارس</t>
  </si>
  <si>
    <t>نفت سپاهان</t>
  </si>
  <si>
    <t>کارخانجات‌داروپخش‌</t>
  </si>
  <si>
    <t>کشت و دام قیام اصفهان</t>
  </si>
  <si>
    <t>گروه مالی صبا تامین</t>
  </si>
  <si>
    <t>ح . داروپخش‌ (هلدینگ‌</t>
  </si>
  <si>
    <t>صبا فولاد خلیج فارس</t>
  </si>
  <si>
    <t>ح. مبین انرژی خلیج فارس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</si>
  <si>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</si>
  <si>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</si>
  <si>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</si>
  <si>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</si>
  <si>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</si>
  <si>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</si>
  <si>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</si>
  <si>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</si>
  <si>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</si>
  <si>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</si>
  <si>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</si>
  <si>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</si>
  <si>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</si>
  <si>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</si>
  <si>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0.01%</t>
  </si>
  <si>
    <t>اسناد خزانه-م1بودجه01-040326</t>
  </si>
  <si>
    <t>1401/02/26</t>
  </si>
  <si>
    <t>1404/03/25</t>
  </si>
  <si>
    <t>0.20%</t>
  </si>
  <si>
    <t>اسناد خزانه-م3بودجه01-040520</t>
  </si>
  <si>
    <t>1401/05/18</t>
  </si>
  <si>
    <t>1404/05/19</t>
  </si>
  <si>
    <t>0.02%</t>
  </si>
  <si>
    <t>اسناد خزانه-م9بودجه00-031101</t>
  </si>
  <si>
    <t>1400/06/01</t>
  </si>
  <si>
    <t>1403/11/01</t>
  </si>
  <si>
    <t>0.08%</t>
  </si>
  <si>
    <t>اسنادخزانه-م1بودجه00-030821</t>
  </si>
  <si>
    <t>1400/02/22</t>
  </si>
  <si>
    <t>1403/08/21</t>
  </si>
  <si>
    <t>2.06%</t>
  </si>
  <si>
    <t>اسنادخزانه-م3بودجه00-030418</t>
  </si>
  <si>
    <t>1403/04/18</t>
  </si>
  <si>
    <t>0.04%</t>
  </si>
  <si>
    <t>اسنادخزانه-م4بودجه00-030522</t>
  </si>
  <si>
    <t>1400/03/11</t>
  </si>
  <si>
    <t>1403/05/22</t>
  </si>
  <si>
    <t>0.10%</t>
  </si>
  <si>
    <t>اسنادخزانه-م4بودجه01-040917</t>
  </si>
  <si>
    <t>1401/12/08</t>
  </si>
  <si>
    <t>1404/09/16</t>
  </si>
  <si>
    <t>0.22%</t>
  </si>
  <si>
    <t>اسنادخزانه-م5بودجه00-030626</t>
  </si>
  <si>
    <t>1403/10/24</t>
  </si>
  <si>
    <t>اسنادخزانه-م5بودجه01-041015</t>
  </si>
  <si>
    <t>1404/10/14</t>
  </si>
  <si>
    <t>0.71%</t>
  </si>
  <si>
    <t>اسنادخزانه-م6بودجه00-030723</t>
  </si>
  <si>
    <t>1403/07/23</t>
  </si>
  <si>
    <t>0.76%</t>
  </si>
  <si>
    <t>اسنادخزانه-م6بودجه01-030814</t>
  </si>
  <si>
    <t>1401/12/10</t>
  </si>
  <si>
    <t>1403/08/14</t>
  </si>
  <si>
    <t>2.13%</t>
  </si>
  <si>
    <t>اسنادخزانه-م8بودجه01-040728</t>
  </si>
  <si>
    <t>1401/12/28</t>
  </si>
  <si>
    <t>1404/07/27</t>
  </si>
  <si>
    <t>0.09%</t>
  </si>
  <si>
    <t>گواهی اعتبارمولد صنعت020930</t>
  </si>
  <si>
    <t>1401/10/01</t>
  </si>
  <si>
    <t>مرابحه عام دولت130-ش.خ031110</t>
  </si>
  <si>
    <t>1402/05/10</t>
  </si>
  <si>
    <t>1403/11/10</t>
  </si>
  <si>
    <t>6.62%</t>
  </si>
  <si>
    <t>مرابحه عام دولت3-ش.خ0211</t>
  </si>
  <si>
    <t>1399/03/13</t>
  </si>
  <si>
    <t>1402/11/13</t>
  </si>
  <si>
    <t>0.05%</t>
  </si>
  <si>
    <t>مرابحه عام دولتی6-ش.خ0210</t>
  </si>
  <si>
    <t>1399/09/25</t>
  </si>
  <si>
    <t>1402/10/25</t>
  </si>
  <si>
    <t>2.45%</t>
  </si>
  <si>
    <t>گام بانک ملت0211</t>
  </si>
  <si>
    <t>1402/02/16</t>
  </si>
  <si>
    <t>1402/11/30</t>
  </si>
  <si>
    <t>5.81%</t>
  </si>
  <si>
    <t>21.37%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</si>
  <si>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</si>
  <si>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</si>
  <si>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</si>
  <si>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</si>
  <si>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</si>
  <si>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</si>
  <si>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</si>
  <si>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</si>
  <si>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</si>
  <si>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</si>
  <si>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</si>
  <si>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</si>
  <si>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</si>
  <si>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</si>
  <si>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</si>
  <si>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</si>
  <si>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8.58%</t>
  </si>
  <si>
    <t>بانک ملت مستقل مرکزی</t>
  </si>
  <si>
    <t>9986163662</t>
  </si>
  <si>
    <t>1402/09/12</t>
  </si>
  <si>
    <t>8.59%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</si>
  <si>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</si>
  <si>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</si>
  <si>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</si>
  <si>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</si>
  <si>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</si>
  <si>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</si>
  <si>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</si>
  <si>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</si>
  <si>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</si>
  <si>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</si>
  <si>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>1402/03/03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</si>
  <si>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</si>
  <si>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</si>
  <si>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</si>
  <si>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</si>
  <si>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</si>
  <si>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</si>
  <si>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</si>
  <si>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</si>
  <si>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1402/03/31</t>
  </si>
  <si>
    <t>1402/04/28</t>
  </si>
  <si>
    <t>1402/05/01</t>
  </si>
  <si>
    <t>1402/03/08</t>
  </si>
  <si>
    <t>1402/02/25</t>
  </si>
  <si>
    <t>1402/04/12</t>
  </si>
  <si>
    <t>1402/04/30</t>
  </si>
  <si>
    <t>1402/02/20</t>
  </si>
  <si>
    <t>1402/03/02</t>
  </si>
  <si>
    <t>1402/06/19</t>
  </si>
  <si>
    <t>1402/04/17</t>
  </si>
  <si>
    <t>1402/04/21</t>
  </si>
  <si>
    <t>1402/04/31</t>
  </si>
  <si>
    <t>1402/07/17</t>
  </si>
  <si>
    <t>1402/03/04</t>
  </si>
  <si>
    <t>1402/06/06</t>
  </si>
  <si>
    <t>1402/06/22</t>
  </si>
  <si>
    <t>1402/07/30</t>
  </si>
  <si>
    <t>1402/05/16</t>
  </si>
  <si>
    <t>1402/04/14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</si>
  <si>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</si>
  <si>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</si>
  <si>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</si>
  <si>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</si>
  <si>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</si>
  <si>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</si>
  <si>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کاشی‌ پارس‌</t>
  </si>
  <si>
    <t>زعفران0210نگین بهرامن(پ)</t>
  </si>
  <si>
    <t>بهار رز عالیس چناران</t>
  </si>
  <si>
    <t>ملی شیمی کشاورز</t>
  </si>
  <si>
    <t>زعفران0210نگین وحدت جام(پ)</t>
  </si>
  <si>
    <t>س. الماس حکمت ایرانیان</t>
  </si>
  <si>
    <t>کشاورزی و دامپروری فجر اصفهان</t>
  </si>
  <si>
    <t>ح . سرمایه گذاری صبا تامین</t>
  </si>
  <si>
    <t>ح . سرمایه گذاری صدرتامین</t>
  </si>
  <si>
    <t>کربن‌ ایران‌</t>
  </si>
  <si>
    <t>توسعه صنایع و معادن کوثر</t>
  </si>
  <si>
    <t>اسنادخزانه-م20بودجه98-020806</t>
  </si>
  <si>
    <t>اسنادخزانه-م6بودجه99-020321</t>
  </si>
  <si>
    <t>اسنادخزانه-م7بودجه99-020704</t>
  </si>
  <si>
    <t>اسنادخزانه-م10بودجه99-020807</t>
  </si>
  <si>
    <t>گواهی اعتبار مولد رفاه0202</t>
  </si>
  <si>
    <t>گواهی اعتبار مولد شهر0203</t>
  </si>
  <si>
    <t>گواهی اعتبار مولد سامان0204</t>
  </si>
  <si>
    <t>گام بانک اقتصاد نوین0205</t>
  </si>
  <si>
    <t>گواهی اعتبار مولد رفاه0205</t>
  </si>
  <si>
    <t>گام بانک تجارت0206</t>
  </si>
  <si>
    <t>گام بانک اقتصاد نوین0204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</si>
  <si>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</si>
  <si>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</si>
  <si>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</si>
  <si>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</si>
  <si>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گواهی اعتبار مولد سامان0206</t>
  </si>
  <si>
    <t>گواهی اعتبار مولد شهر0206</t>
  </si>
  <si>
    <t>گواهی اعتبار مولد سپه0207</t>
  </si>
  <si>
    <t>گواهی اعتبار مولد سپه0208</t>
  </si>
  <si>
    <t>گواهی اعتبارمولد رفاه0208</t>
  </si>
  <si>
    <t>اسنادخزانه-م7بودجه01-040714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</si>
  <si>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</si>
  <si>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</si>
  <si>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</si>
  <si>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</si>
  <si>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</si>
  <si>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</si>
  <si>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</si>
  <si>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</si>
  <si>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</si>
  <si>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</si>
  <si>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</si>
  <si>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</si>
  <si>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</si>
  <si>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</si>
  <si>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</si>
  <si>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1402/09/01</t>
  </si>
  <si>
    <t>-</t>
  </si>
  <si>
    <t> اوراق تبعی گروه انتخاب الکترونیک آرمان</t>
  </si>
  <si>
    <t>خرید اوراق تبعی گروه انتخاب الکترونیک آرمان</t>
  </si>
  <si>
    <t>اختیارف شستا-1065-1402/06/08</t>
  </si>
  <si>
    <t>اختیارخ شستا-865-1402/06/08</t>
  </si>
  <si>
    <t xml:space="preserve">از ابتدای سال مالی </t>
  </si>
  <si>
    <t>تا پایان ماه</t>
  </si>
  <si>
    <t xml:space="preserve">کشت و دام قیام اصفهان </t>
  </si>
  <si>
    <t xml:space="preserve">سرمایه گذاری گروه توسعه ملی </t>
  </si>
  <si>
    <t xml:space="preserve">گروه‌صنعتی‌سپاهان‌ </t>
  </si>
  <si>
    <t xml:space="preserve">سرمایه گذاری صبا تامین </t>
  </si>
  <si>
    <t xml:space="preserve">سرمایه گذاری سیمان تامین </t>
  </si>
  <si>
    <t xml:space="preserve">ح . داروپخش‌ (هلدینگ‌ </t>
  </si>
  <si>
    <t xml:space="preserve">توسعه معادن کرومیت کاوندگان </t>
  </si>
  <si>
    <t xml:space="preserve">تامین سرمایه کاردان </t>
  </si>
  <si>
    <t xml:space="preserve">تراکتورسازی‌ایران‌ </t>
  </si>
  <si>
    <t xml:space="preserve">ح . صبا فولاد خلیج فارس </t>
  </si>
  <si>
    <t xml:space="preserve">سیمرغ </t>
  </si>
  <si>
    <t xml:space="preserve">گسترش نفت و گاز پارسیان </t>
  </si>
  <si>
    <t xml:space="preserve">تایدواترخاورمیانه </t>
  </si>
  <si>
    <t xml:space="preserve">سرمایه گذاری مسکن جنوب </t>
  </si>
  <si>
    <t xml:space="preserve">نفت سپاهان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</si>
</sst>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6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  <font>
      <sz val="16"/>
      <color theme="1"/>
      <name val="2 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37" fontId="3" fillId="0" borderId="3" xfId="0" applyNumberFormat="1" applyFont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0" applyFont="1"/>
    <xf numFmtId="37" fontId="5" fillId="0" borderId="0" xfId="2" applyNumberFormat="1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0"/>
  <sheetViews>
    <sheetView rightToLeft="1" tabSelected="1" topLeftCell="B1" zoomScale="85" zoomScaleNormal="85" workbookViewId="0">
      <selection activeCell="G15" sqref="G15"/>
    </sheetView>
  </sheetViews>
  <sheetFormatPr defaultRowHeight="24"/>
  <cols>
    <col min="1" max="1" width="45.1406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6" style="2" customWidth="1"/>
    <col min="8" max="8" width="1" style="2" customWidth="1"/>
    <col min="9" max="9" width="18" style="2" customWidth="1"/>
    <col min="10" max="10" width="1" style="2" customWidth="1"/>
    <col min="11" max="11" width="22" style="2" customWidth="1"/>
    <col min="12" max="12" width="1" style="2" customWidth="1"/>
    <col min="13" max="13" width="19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7" style="2" customWidth="1"/>
    <col min="20" max="20" width="1" style="2" customWidth="1"/>
    <col min="21" max="21" width="22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  <c r="V2" s="20" t="s">
        <v>0</v>
      </c>
      <c r="W2" s="20" t="s">
        <v>0</v>
      </c>
      <c r="X2" s="20" t="s">
        <v>0</v>
      </c>
      <c r="Y2" s="20" t="s">
        <v>0</v>
      </c>
    </row>
    <row r="3" spans="1:25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</row>
    <row r="4" spans="1:25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  <c r="V4" s="20" t="s">
        <v>2</v>
      </c>
      <c r="W4" s="20" t="s">
        <v>2</v>
      </c>
      <c r="X4" s="20" t="s">
        <v>2</v>
      </c>
      <c r="Y4" s="20" t="s">
        <v>2</v>
      </c>
    </row>
    <row r="6" spans="1:25" ht="24.75">
      <c r="A6" s="19" t="s">
        <v>3</v>
      </c>
      <c r="C6" s="19" t="s">
        <v>255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2" t="s">
        <v>15</v>
      </c>
      <c r="C9" s="8">
        <v>54025895</v>
      </c>
      <c r="D9" s="8"/>
      <c r="E9" s="8">
        <v>160103227362</v>
      </c>
      <c r="F9" s="8"/>
      <c r="G9" s="8">
        <v>201767584554.28601</v>
      </c>
      <c r="H9" s="8"/>
      <c r="I9" s="8">
        <v>12515967</v>
      </c>
      <c r="J9" s="8"/>
      <c r="K9" s="8">
        <v>47364082032</v>
      </c>
      <c r="L9" s="8"/>
      <c r="M9" s="8">
        <v>0</v>
      </c>
      <c r="N9" s="8"/>
      <c r="O9" s="8">
        <v>0</v>
      </c>
      <c r="P9" s="8"/>
      <c r="Q9" s="8">
        <v>66541862</v>
      </c>
      <c r="R9" s="8"/>
      <c r="S9" s="8">
        <v>3718</v>
      </c>
      <c r="T9" s="8"/>
      <c r="U9" s="8">
        <v>207467309394</v>
      </c>
      <c r="V9" s="8"/>
      <c r="W9" s="8">
        <v>245930597190.64999</v>
      </c>
      <c r="X9" s="7"/>
      <c r="Y9" s="11">
        <v>3.6755893799337018E-2</v>
      </c>
    </row>
    <row r="10" spans="1:25">
      <c r="A10" s="2" t="s">
        <v>16</v>
      </c>
      <c r="C10" s="8">
        <v>70863716</v>
      </c>
      <c r="D10" s="8"/>
      <c r="E10" s="8">
        <v>326930625203</v>
      </c>
      <c r="F10" s="8"/>
      <c r="G10" s="8">
        <v>315087409928.07501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70863716</v>
      </c>
      <c r="R10" s="8"/>
      <c r="S10" s="8">
        <v>4769</v>
      </c>
      <c r="T10" s="8"/>
      <c r="U10" s="8">
        <v>326930625203</v>
      </c>
      <c r="V10" s="8"/>
      <c r="W10" s="8">
        <v>335938264687.45599</v>
      </c>
      <c r="X10" s="7"/>
      <c r="Y10" s="11">
        <v>5.0208112862075174E-2</v>
      </c>
    </row>
    <row r="11" spans="1:25">
      <c r="A11" s="2" t="s">
        <v>17</v>
      </c>
      <c r="C11" s="8">
        <v>5893610</v>
      </c>
      <c r="D11" s="8"/>
      <c r="E11" s="8">
        <v>64372971110</v>
      </c>
      <c r="F11" s="8"/>
      <c r="G11" s="8">
        <v>80086283090.235001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5893610</v>
      </c>
      <c r="R11" s="8"/>
      <c r="S11" s="8">
        <v>14580</v>
      </c>
      <c r="T11" s="8"/>
      <c r="U11" s="8">
        <v>64372971110</v>
      </c>
      <c r="V11" s="8"/>
      <c r="W11" s="8">
        <v>85417557238.889999</v>
      </c>
      <c r="X11" s="7"/>
      <c r="Y11" s="11">
        <v>1.2766197855558234E-2</v>
      </c>
    </row>
    <row r="12" spans="1:25">
      <c r="A12" s="2" t="s">
        <v>18</v>
      </c>
      <c r="C12" s="8">
        <v>9063968</v>
      </c>
      <c r="D12" s="8"/>
      <c r="E12" s="8">
        <v>53091146445</v>
      </c>
      <c r="F12" s="8"/>
      <c r="G12" s="8">
        <v>74062507349.087997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9063968</v>
      </c>
      <c r="R12" s="8"/>
      <c r="S12" s="8">
        <v>8760</v>
      </c>
      <c r="T12" s="8"/>
      <c r="U12" s="8">
        <v>53091146445</v>
      </c>
      <c r="V12" s="8"/>
      <c r="W12" s="8">
        <v>78927927539.904007</v>
      </c>
      <c r="X12" s="7"/>
      <c r="Y12" s="11">
        <v>1.1796281372055215E-2</v>
      </c>
    </row>
    <row r="13" spans="1:25">
      <c r="A13" s="2" t="s">
        <v>19</v>
      </c>
      <c r="C13" s="8">
        <v>548559</v>
      </c>
      <c r="D13" s="8"/>
      <c r="E13" s="8">
        <v>87144271839</v>
      </c>
      <c r="F13" s="8"/>
      <c r="G13" s="8">
        <v>89226632950.438507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548559</v>
      </c>
      <c r="R13" s="8"/>
      <c r="S13" s="8">
        <v>174490</v>
      </c>
      <c r="T13" s="8"/>
      <c r="U13" s="8">
        <v>87144271839</v>
      </c>
      <c r="V13" s="8"/>
      <c r="W13" s="8">
        <v>95148537453.535507</v>
      </c>
      <c r="X13" s="7"/>
      <c r="Y13" s="11">
        <v>1.422055481406099E-2</v>
      </c>
    </row>
    <row r="14" spans="1:25">
      <c r="A14" s="2" t="s">
        <v>20</v>
      </c>
      <c r="C14" s="8">
        <v>1800000</v>
      </c>
      <c r="D14" s="8"/>
      <c r="E14" s="8">
        <v>9458580602</v>
      </c>
      <c r="F14" s="8"/>
      <c r="G14" s="8">
        <v>8821199700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1800000</v>
      </c>
      <c r="R14" s="8"/>
      <c r="S14" s="8">
        <v>5370</v>
      </c>
      <c r="T14" s="8"/>
      <c r="U14" s="8">
        <v>9458580602</v>
      </c>
      <c r="V14" s="8"/>
      <c r="W14" s="8">
        <v>9608487300</v>
      </c>
      <c r="X14" s="7"/>
      <c r="Y14" s="11">
        <v>1.4360496123924575E-3</v>
      </c>
    </row>
    <row r="15" spans="1:25">
      <c r="A15" s="2" t="s">
        <v>21</v>
      </c>
      <c r="C15" s="8">
        <v>17535066</v>
      </c>
      <c r="D15" s="8"/>
      <c r="E15" s="8">
        <v>139673731399</v>
      </c>
      <c r="F15" s="8"/>
      <c r="G15" s="8">
        <v>123583892413.257</v>
      </c>
      <c r="H15" s="8"/>
      <c r="I15" s="8">
        <v>32072270</v>
      </c>
      <c r="J15" s="8"/>
      <c r="K15" s="8">
        <v>2295426657</v>
      </c>
      <c r="L15" s="8"/>
      <c r="M15" s="8">
        <v>-1</v>
      </c>
      <c r="N15" s="8"/>
      <c r="O15" s="8">
        <v>1</v>
      </c>
      <c r="P15" s="8"/>
      <c r="Q15" s="8">
        <v>49607335</v>
      </c>
      <c r="R15" s="8"/>
      <c r="S15" s="8">
        <v>2744</v>
      </c>
      <c r="T15" s="8"/>
      <c r="U15" s="8">
        <v>141969155194</v>
      </c>
      <c r="V15" s="8"/>
      <c r="W15" s="8">
        <v>135312598202.922</v>
      </c>
      <c r="X15" s="7"/>
      <c r="Y15" s="11">
        <v>2.0223329451777749E-2</v>
      </c>
    </row>
    <row r="16" spans="1:25">
      <c r="A16" s="2" t="s">
        <v>22</v>
      </c>
      <c r="C16" s="8">
        <v>16940436</v>
      </c>
      <c r="D16" s="8"/>
      <c r="E16" s="8">
        <v>67695803540</v>
      </c>
      <c r="F16" s="8"/>
      <c r="G16" s="8">
        <v>79550461276.999207</v>
      </c>
      <c r="H16" s="8"/>
      <c r="I16" s="8">
        <v>1762432</v>
      </c>
      <c r="J16" s="8"/>
      <c r="K16" s="8">
        <v>8360314042</v>
      </c>
      <c r="L16" s="8"/>
      <c r="M16" s="8">
        <v>-984721</v>
      </c>
      <c r="N16" s="8"/>
      <c r="O16" s="8">
        <v>5548682330</v>
      </c>
      <c r="P16" s="8"/>
      <c r="Q16" s="8">
        <v>17718147</v>
      </c>
      <c r="R16" s="8"/>
      <c r="S16" s="8">
        <v>5590</v>
      </c>
      <c r="T16" s="8"/>
      <c r="U16" s="8">
        <v>72051701996</v>
      </c>
      <c r="V16" s="8"/>
      <c r="W16" s="8">
        <v>98455127301.706497</v>
      </c>
      <c r="X16" s="7"/>
      <c r="Y16" s="11">
        <v>1.4714745722738861E-2</v>
      </c>
    </row>
    <row r="17" spans="1:25">
      <c r="A17" s="2" t="s">
        <v>23</v>
      </c>
      <c r="C17" s="8">
        <v>3270000</v>
      </c>
      <c r="D17" s="8"/>
      <c r="E17" s="8">
        <v>25480054171</v>
      </c>
      <c r="F17" s="8"/>
      <c r="G17" s="8">
        <v>24801646905</v>
      </c>
      <c r="H17" s="8"/>
      <c r="I17" s="8">
        <v>0</v>
      </c>
      <c r="J17" s="8"/>
      <c r="K17" s="8">
        <v>0</v>
      </c>
      <c r="L17" s="8"/>
      <c r="M17" s="8">
        <v>-1635000</v>
      </c>
      <c r="N17" s="8"/>
      <c r="O17" s="8">
        <v>14729009838</v>
      </c>
      <c r="P17" s="8"/>
      <c r="Q17" s="8">
        <v>1635000</v>
      </c>
      <c r="R17" s="8"/>
      <c r="S17" s="8">
        <v>9300</v>
      </c>
      <c r="T17" s="8"/>
      <c r="U17" s="8">
        <v>12740027090</v>
      </c>
      <c r="V17" s="8"/>
      <c r="W17" s="8">
        <v>15115027275</v>
      </c>
      <c r="X17" s="7"/>
      <c r="Y17" s="11">
        <v>2.2590370764777063E-3</v>
      </c>
    </row>
    <row r="18" spans="1:25">
      <c r="A18" s="2" t="s">
        <v>24</v>
      </c>
      <c r="C18" s="8">
        <v>885000</v>
      </c>
      <c r="D18" s="8"/>
      <c r="E18" s="8">
        <v>6006634073</v>
      </c>
      <c r="F18" s="8"/>
      <c r="G18" s="8">
        <v>6070166325</v>
      </c>
      <c r="H18" s="8"/>
      <c r="I18" s="8">
        <v>0</v>
      </c>
      <c r="J18" s="8"/>
      <c r="K18" s="8">
        <v>0</v>
      </c>
      <c r="L18" s="8"/>
      <c r="M18" s="8">
        <v>-885000</v>
      </c>
      <c r="N18" s="8"/>
      <c r="O18" s="8">
        <v>7130246152</v>
      </c>
      <c r="P18" s="8"/>
      <c r="Q18" s="8">
        <v>0</v>
      </c>
      <c r="R18" s="8"/>
      <c r="S18" s="8">
        <v>0</v>
      </c>
      <c r="T18" s="8"/>
      <c r="U18" s="8">
        <v>0</v>
      </c>
      <c r="V18" s="8"/>
      <c r="W18" s="8">
        <v>0</v>
      </c>
      <c r="X18" s="7"/>
      <c r="Y18" s="11">
        <v>0</v>
      </c>
    </row>
    <row r="19" spans="1:25">
      <c r="A19" s="2" t="s">
        <v>26</v>
      </c>
      <c r="C19" s="8">
        <v>7200000</v>
      </c>
      <c r="D19" s="8"/>
      <c r="E19" s="8">
        <v>34872435432</v>
      </c>
      <c r="F19" s="8"/>
      <c r="G19" s="8">
        <v>34633497240</v>
      </c>
      <c r="H19" s="8"/>
      <c r="I19" s="8">
        <v>0</v>
      </c>
      <c r="J19" s="8"/>
      <c r="K19" s="8">
        <v>0</v>
      </c>
      <c r="L19" s="8"/>
      <c r="M19" s="8">
        <v>-7200000</v>
      </c>
      <c r="N19" s="8"/>
      <c r="O19" s="8">
        <v>34840800000</v>
      </c>
      <c r="P19" s="8"/>
      <c r="Q19" s="8">
        <v>0</v>
      </c>
      <c r="R19" s="8"/>
      <c r="S19" s="8">
        <v>0</v>
      </c>
      <c r="T19" s="8"/>
      <c r="U19" s="8">
        <v>0</v>
      </c>
      <c r="V19" s="8"/>
      <c r="W19" s="8">
        <v>0</v>
      </c>
      <c r="X19" s="7"/>
      <c r="Y19" s="11">
        <v>0</v>
      </c>
    </row>
    <row r="20" spans="1:25">
      <c r="A20" s="2" t="s">
        <v>27</v>
      </c>
      <c r="C20" s="8">
        <v>30000000</v>
      </c>
      <c r="D20" s="8"/>
      <c r="E20" s="8">
        <v>45462149760</v>
      </c>
      <c r="F20" s="8"/>
      <c r="G20" s="8">
        <v>45149751000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30000000</v>
      </c>
      <c r="R20" s="8"/>
      <c r="S20" s="8">
        <v>1514</v>
      </c>
      <c r="T20" s="8"/>
      <c r="U20" s="8">
        <v>45462149760</v>
      </c>
      <c r="V20" s="8"/>
      <c r="W20" s="8">
        <v>45149751000</v>
      </c>
      <c r="X20" s="7"/>
      <c r="Y20" s="11">
        <v>6.7479177937994428E-3</v>
      </c>
    </row>
    <row r="21" spans="1:25">
      <c r="A21" s="2" t="s">
        <v>28</v>
      </c>
      <c r="C21" s="8">
        <v>3753557</v>
      </c>
      <c r="D21" s="8"/>
      <c r="E21" s="8">
        <v>71816334574</v>
      </c>
      <c r="F21" s="8"/>
      <c r="G21" s="8">
        <v>71602175814.961502</v>
      </c>
      <c r="H21" s="8"/>
      <c r="I21" s="8">
        <v>3000000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6753557</v>
      </c>
      <c r="R21" s="8"/>
      <c r="S21" s="8">
        <v>19900</v>
      </c>
      <c r="T21" s="8"/>
      <c r="U21" s="8">
        <v>127965611266</v>
      </c>
      <c r="V21" s="8"/>
      <c r="W21" s="8">
        <v>133596129383.41499</v>
      </c>
      <c r="X21" s="7"/>
      <c r="Y21" s="11">
        <v>1.996679225648617E-2</v>
      </c>
    </row>
    <row r="22" spans="1:25">
      <c r="A22" s="2" t="s">
        <v>29</v>
      </c>
      <c r="C22" s="8">
        <v>670256</v>
      </c>
      <c r="D22" s="8"/>
      <c r="E22" s="8">
        <v>16521810400</v>
      </c>
      <c r="F22" s="8"/>
      <c r="G22" s="8">
        <v>15357476865.24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670256</v>
      </c>
      <c r="R22" s="8"/>
      <c r="S22" s="8">
        <v>25350</v>
      </c>
      <c r="T22" s="8"/>
      <c r="U22" s="8">
        <v>16521810400</v>
      </c>
      <c r="V22" s="8"/>
      <c r="W22" s="8">
        <v>16889893211.879999</v>
      </c>
      <c r="X22" s="7"/>
      <c r="Y22" s="11">
        <v>2.5243020928247747E-3</v>
      </c>
    </row>
    <row r="23" spans="1:25">
      <c r="A23" s="2" t="s">
        <v>30</v>
      </c>
      <c r="C23" s="8">
        <v>22306451</v>
      </c>
      <c r="D23" s="8"/>
      <c r="E23" s="8">
        <v>62940313937</v>
      </c>
      <c r="F23" s="8"/>
      <c r="G23" s="8">
        <v>81554970173.670898</v>
      </c>
      <c r="H23" s="8"/>
      <c r="I23" s="8">
        <v>22306451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44612902</v>
      </c>
      <c r="R23" s="8"/>
      <c r="S23" s="8">
        <v>1947</v>
      </c>
      <c r="T23" s="8"/>
      <c r="U23" s="8">
        <v>62940313937</v>
      </c>
      <c r="V23" s="8"/>
      <c r="W23" s="8">
        <v>86344495338.845703</v>
      </c>
      <c r="X23" s="7"/>
      <c r="Y23" s="11">
        <v>1.2904734657199549E-2</v>
      </c>
    </row>
    <row r="24" spans="1:25">
      <c r="A24" s="2" t="s">
        <v>31</v>
      </c>
      <c r="C24" s="8">
        <v>211095869</v>
      </c>
      <c r="D24" s="8"/>
      <c r="E24" s="8">
        <v>194947263383</v>
      </c>
      <c r="F24" s="8"/>
      <c r="G24" s="8">
        <v>248450380718.069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211095869</v>
      </c>
      <c r="R24" s="8"/>
      <c r="S24" s="8">
        <v>1287</v>
      </c>
      <c r="T24" s="8"/>
      <c r="U24" s="8">
        <v>194947263383</v>
      </c>
      <c r="V24" s="8"/>
      <c r="W24" s="8">
        <v>270063885121.75201</v>
      </c>
      <c r="X24" s="7"/>
      <c r="Y24" s="11">
        <v>4.0362767357801796E-2</v>
      </c>
    </row>
    <row r="25" spans="1:25">
      <c r="A25" s="2" t="s">
        <v>32</v>
      </c>
      <c r="C25" s="8">
        <v>2730930</v>
      </c>
      <c r="D25" s="8"/>
      <c r="E25" s="8">
        <v>89934977016</v>
      </c>
      <c r="F25" s="8"/>
      <c r="G25" s="8">
        <v>79268684221.800003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2730930</v>
      </c>
      <c r="R25" s="8"/>
      <c r="S25" s="8">
        <v>30910</v>
      </c>
      <c r="T25" s="8"/>
      <c r="U25" s="8">
        <v>89934977016</v>
      </c>
      <c r="V25" s="8"/>
      <c r="W25" s="8">
        <v>83910788674.514999</v>
      </c>
      <c r="X25" s="7"/>
      <c r="Y25" s="11">
        <v>1.2541001698735937E-2</v>
      </c>
    </row>
    <row r="26" spans="1:25">
      <c r="A26" s="2" t="s">
        <v>33</v>
      </c>
      <c r="C26" s="8">
        <v>47300238</v>
      </c>
      <c r="D26" s="8"/>
      <c r="E26" s="8">
        <v>100818728141</v>
      </c>
      <c r="F26" s="8"/>
      <c r="G26" s="8">
        <v>108895544468.312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47300238</v>
      </c>
      <c r="R26" s="8"/>
      <c r="S26" s="8">
        <v>2466</v>
      </c>
      <c r="T26" s="8"/>
      <c r="U26" s="8">
        <v>100818728141</v>
      </c>
      <c r="V26" s="8"/>
      <c r="W26" s="8">
        <v>115948364705.897</v>
      </c>
      <c r="X26" s="7"/>
      <c r="Y26" s="11">
        <v>1.7329221447109855E-2</v>
      </c>
    </row>
    <row r="27" spans="1:25">
      <c r="A27" s="2" t="s">
        <v>34</v>
      </c>
      <c r="C27" s="8">
        <v>7734554</v>
      </c>
      <c r="D27" s="8"/>
      <c r="E27" s="8">
        <v>127404367139</v>
      </c>
      <c r="F27" s="8"/>
      <c r="G27" s="8">
        <v>124092929135.718</v>
      </c>
      <c r="H27" s="8"/>
      <c r="I27" s="8">
        <v>582774</v>
      </c>
      <c r="J27" s="8"/>
      <c r="K27" s="8">
        <v>9483666106</v>
      </c>
      <c r="L27" s="8"/>
      <c r="M27" s="8">
        <v>-1961795</v>
      </c>
      <c r="N27" s="8"/>
      <c r="O27" s="8">
        <v>37782269275</v>
      </c>
      <c r="P27" s="8"/>
      <c r="Q27" s="8">
        <v>6355533</v>
      </c>
      <c r="R27" s="8"/>
      <c r="S27" s="8">
        <v>20030</v>
      </c>
      <c r="T27" s="8"/>
      <c r="U27" s="8">
        <v>104600469360</v>
      </c>
      <c r="V27" s="8"/>
      <c r="W27" s="8">
        <v>126543883100.35899</v>
      </c>
      <c r="X27" s="7"/>
      <c r="Y27" s="11">
        <v>1.8912789141835779E-2</v>
      </c>
    </row>
    <row r="28" spans="1:25">
      <c r="A28" s="2" t="s">
        <v>35</v>
      </c>
      <c r="C28" s="8">
        <v>23731737</v>
      </c>
      <c r="D28" s="8"/>
      <c r="E28" s="8">
        <v>63435111658</v>
      </c>
      <c r="F28" s="8"/>
      <c r="G28" s="8">
        <v>71951126152.792496</v>
      </c>
      <c r="H28" s="8"/>
      <c r="I28" s="8">
        <v>0</v>
      </c>
      <c r="J28" s="8"/>
      <c r="K28" s="8">
        <v>0</v>
      </c>
      <c r="L28" s="8"/>
      <c r="M28" s="8">
        <v>-23731737</v>
      </c>
      <c r="N28" s="8"/>
      <c r="O28" s="8">
        <v>72381797850</v>
      </c>
      <c r="P28" s="8"/>
      <c r="Q28" s="8">
        <v>0</v>
      </c>
      <c r="R28" s="8"/>
      <c r="S28" s="8">
        <v>0</v>
      </c>
      <c r="T28" s="8"/>
      <c r="U28" s="8">
        <v>0</v>
      </c>
      <c r="V28" s="8"/>
      <c r="W28" s="8">
        <v>0</v>
      </c>
      <c r="X28" s="7"/>
      <c r="Y28" s="11">
        <v>0</v>
      </c>
    </row>
    <row r="29" spans="1:25">
      <c r="A29" s="2" t="s">
        <v>36</v>
      </c>
      <c r="C29" s="8">
        <v>16955948</v>
      </c>
      <c r="D29" s="8"/>
      <c r="E29" s="8">
        <v>118928248630</v>
      </c>
      <c r="F29" s="8"/>
      <c r="G29" s="8">
        <v>129952513443.474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16955948</v>
      </c>
      <c r="R29" s="8"/>
      <c r="S29" s="8">
        <v>8880</v>
      </c>
      <c r="T29" s="8"/>
      <c r="U29" s="8">
        <v>118928248630</v>
      </c>
      <c r="V29" s="8"/>
      <c r="W29" s="8">
        <v>149672933771.47198</v>
      </c>
      <c r="X29" s="7"/>
      <c r="Y29" s="11">
        <v>2.2369573046962792E-2</v>
      </c>
    </row>
    <row r="30" spans="1:25">
      <c r="A30" s="2" t="s">
        <v>37</v>
      </c>
      <c r="C30" s="8">
        <v>1500000</v>
      </c>
      <c r="D30" s="8"/>
      <c r="E30" s="8">
        <v>13812806360</v>
      </c>
      <c r="F30" s="8"/>
      <c r="G30" s="8">
        <v>15268608000</v>
      </c>
      <c r="H30" s="8"/>
      <c r="I30" s="8">
        <v>0</v>
      </c>
      <c r="J30" s="8"/>
      <c r="K30" s="8">
        <v>0</v>
      </c>
      <c r="L30" s="8"/>
      <c r="M30" s="8">
        <v>-1500000</v>
      </c>
      <c r="N30" s="8"/>
      <c r="O30" s="8">
        <v>16831887599</v>
      </c>
      <c r="P30" s="8"/>
      <c r="Q30" s="8">
        <v>0</v>
      </c>
      <c r="R30" s="8"/>
      <c r="S30" s="8">
        <v>0</v>
      </c>
      <c r="T30" s="8"/>
      <c r="U30" s="8">
        <v>0</v>
      </c>
      <c r="V30" s="8"/>
      <c r="W30" s="8">
        <v>0</v>
      </c>
      <c r="X30" s="7"/>
      <c r="Y30" s="11">
        <v>0</v>
      </c>
    </row>
    <row r="31" spans="1:25">
      <c r="A31" s="2" t="s">
        <v>38</v>
      </c>
      <c r="C31" s="8">
        <v>5191812</v>
      </c>
      <c r="D31" s="8"/>
      <c r="E31" s="8">
        <v>66941704509</v>
      </c>
      <c r="F31" s="8"/>
      <c r="G31" s="8">
        <v>71427142745.423996</v>
      </c>
      <c r="H31" s="8"/>
      <c r="I31" s="8">
        <v>0</v>
      </c>
      <c r="J31" s="8"/>
      <c r="K31" s="8">
        <v>0</v>
      </c>
      <c r="L31" s="8"/>
      <c r="M31" s="8">
        <v>-1497662</v>
      </c>
      <c r="N31" s="8"/>
      <c r="O31" s="8">
        <v>22095023743</v>
      </c>
      <c r="P31" s="8"/>
      <c r="Q31" s="8">
        <v>3694150</v>
      </c>
      <c r="R31" s="8"/>
      <c r="S31" s="8">
        <v>13960</v>
      </c>
      <c r="T31" s="8"/>
      <c r="U31" s="8">
        <v>47631288985</v>
      </c>
      <c r="V31" s="8"/>
      <c r="W31" s="8">
        <v>51263490512.699997</v>
      </c>
      <c r="X31" s="7"/>
      <c r="Y31" s="11">
        <v>7.6616550953496343E-3</v>
      </c>
    </row>
    <row r="32" spans="1:25">
      <c r="A32" s="2" t="s">
        <v>39</v>
      </c>
      <c r="C32" s="8">
        <v>19993156</v>
      </c>
      <c r="D32" s="8"/>
      <c r="E32" s="8">
        <v>116175525756</v>
      </c>
      <c r="F32" s="8"/>
      <c r="G32" s="8">
        <v>110898017707.644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19993156</v>
      </c>
      <c r="R32" s="8"/>
      <c r="S32" s="8">
        <v>6230</v>
      </c>
      <c r="T32" s="8"/>
      <c r="U32" s="8">
        <v>116175525756</v>
      </c>
      <c r="V32" s="8"/>
      <c r="W32" s="8">
        <v>123816245576.814</v>
      </c>
      <c r="X32" s="7"/>
      <c r="Y32" s="11">
        <v>1.8505126344754919E-2</v>
      </c>
    </row>
    <row r="33" spans="1:25">
      <c r="A33" s="2" t="s">
        <v>40</v>
      </c>
      <c r="C33" s="8">
        <v>10288104</v>
      </c>
      <c r="D33" s="8"/>
      <c r="E33" s="8">
        <v>183322481273</v>
      </c>
      <c r="F33" s="8"/>
      <c r="G33" s="8">
        <v>209344433821.164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10288104</v>
      </c>
      <c r="R33" s="8"/>
      <c r="S33" s="8">
        <v>23970</v>
      </c>
      <c r="T33" s="8"/>
      <c r="U33" s="8">
        <v>183322481273</v>
      </c>
      <c r="V33" s="8"/>
      <c r="W33" s="8">
        <v>245138548055.36401</v>
      </c>
      <c r="X33" s="7"/>
      <c r="Y33" s="11">
        <v>3.6637517012418311E-2</v>
      </c>
    </row>
    <row r="34" spans="1:25">
      <c r="A34" s="2" t="s">
        <v>41</v>
      </c>
      <c r="C34" s="8">
        <v>2580629</v>
      </c>
      <c r="D34" s="8"/>
      <c r="E34" s="8">
        <v>34011252471</v>
      </c>
      <c r="F34" s="8"/>
      <c r="G34" s="8">
        <v>64311425634.2715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2580629</v>
      </c>
      <c r="R34" s="8"/>
      <c r="S34" s="8">
        <v>27910</v>
      </c>
      <c r="T34" s="8"/>
      <c r="U34" s="8">
        <v>34011252471</v>
      </c>
      <c r="V34" s="8"/>
      <c r="W34" s="8">
        <v>71596804525.429504</v>
      </c>
      <c r="X34" s="7"/>
      <c r="Y34" s="11">
        <v>1.0700598354049089E-2</v>
      </c>
    </row>
    <row r="35" spans="1:25">
      <c r="A35" s="2" t="s">
        <v>42</v>
      </c>
      <c r="C35" s="8">
        <v>565843</v>
      </c>
      <c r="D35" s="8"/>
      <c r="E35" s="8">
        <v>13626953497</v>
      </c>
      <c r="F35" s="8"/>
      <c r="G35" s="8">
        <v>24040234247.570999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565843</v>
      </c>
      <c r="R35" s="8"/>
      <c r="S35" s="8">
        <v>48000</v>
      </c>
      <c r="T35" s="8"/>
      <c r="U35" s="8">
        <v>13626953497</v>
      </c>
      <c r="V35" s="8"/>
      <c r="W35" s="8">
        <v>26998859239.200001</v>
      </c>
      <c r="X35" s="7"/>
      <c r="Y35" s="11">
        <v>4.0351514379887536E-3</v>
      </c>
    </row>
    <row r="36" spans="1:25">
      <c r="A36" s="2" t="s">
        <v>43</v>
      </c>
      <c r="C36" s="8">
        <v>538673</v>
      </c>
      <c r="D36" s="8"/>
      <c r="E36" s="8">
        <v>9180475387</v>
      </c>
      <c r="F36" s="8"/>
      <c r="G36" s="8">
        <v>19319681675.051998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538673</v>
      </c>
      <c r="R36" s="8"/>
      <c r="S36" s="8">
        <v>37880</v>
      </c>
      <c r="T36" s="8"/>
      <c r="U36" s="8">
        <v>9180475387</v>
      </c>
      <c r="V36" s="8"/>
      <c r="W36" s="8">
        <v>20283523887.222</v>
      </c>
      <c r="X36" s="7"/>
      <c r="Y36" s="11">
        <v>3.0315018073862996E-3</v>
      </c>
    </row>
    <row r="37" spans="1:25">
      <c r="A37" s="2" t="s">
        <v>44</v>
      </c>
      <c r="C37" s="8">
        <v>800000</v>
      </c>
      <c r="D37" s="8"/>
      <c r="E37" s="8">
        <v>14468308521</v>
      </c>
      <c r="F37" s="8"/>
      <c r="G37" s="8">
        <v>23555008800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800000</v>
      </c>
      <c r="R37" s="8"/>
      <c r="S37" s="8">
        <v>33440</v>
      </c>
      <c r="T37" s="8"/>
      <c r="U37" s="8">
        <v>14468308521</v>
      </c>
      <c r="V37" s="8"/>
      <c r="W37" s="8">
        <v>26592825600</v>
      </c>
      <c r="X37" s="7"/>
      <c r="Y37" s="11">
        <v>3.9744671250489362E-3</v>
      </c>
    </row>
    <row r="38" spans="1:25">
      <c r="A38" s="2" t="s">
        <v>45</v>
      </c>
      <c r="C38" s="8">
        <v>767943</v>
      </c>
      <c r="D38" s="8"/>
      <c r="E38" s="8">
        <v>24836686630</v>
      </c>
      <c r="F38" s="8"/>
      <c r="G38" s="8">
        <v>42680225755.876503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767943</v>
      </c>
      <c r="R38" s="8"/>
      <c r="S38" s="8">
        <v>63060</v>
      </c>
      <c r="T38" s="8"/>
      <c r="U38" s="8">
        <v>24836686630</v>
      </c>
      <c r="V38" s="8"/>
      <c r="W38" s="8">
        <v>48138347990.799004</v>
      </c>
      <c r="X38" s="7"/>
      <c r="Y38" s="11">
        <v>7.1945826450122005E-3</v>
      </c>
    </row>
    <row r="39" spans="1:25">
      <c r="A39" s="2" t="s">
        <v>46</v>
      </c>
      <c r="C39" s="8">
        <v>1988891</v>
      </c>
      <c r="D39" s="8"/>
      <c r="E39" s="8">
        <v>55777455153</v>
      </c>
      <c r="F39" s="8"/>
      <c r="G39" s="8">
        <v>63127433156.7015</v>
      </c>
      <c r="H39" s="8"/>
      <c r="I39" s="8">
        <v>0</v>
      </c>
      <c r="J39" s="8"/>
      <c r="K39" s="8">
        <v>0</v>
      </c>
      <c r="L39" s="8"/>
      <c r="M39" s="8">
        <v>-1988891</v>
      </c>
      <c r="N39" s="8"/>
      <c r="O39" s="8">
        <v>69610587242</v>
      </c>
      <c r="P39" s="8"/>
      <c r="Q39" s="8">
        <v>0</v>
      </c>
      <c r="R39" s="8"/>
      <c r="S39" s="8">
        <v>0</v>
      </c>
      <c r="T39" s="8"/>
      <c r="U39" s="8">
        <v>0</v>
      </c>
      <c r="V39" s="8"/>
      <c r="W39" s="8">
        <v>0</v>
      </c>
      <c r="X39" s="7"/>
      <c r="Y39" s="11">
        <v>0</v>
      </c>
    </row>
    <row r="40" spans="1:25">
      <c r="A40" s="2" t="s">
        <v>47</v>
      </c>
      <c r="C40" s="8">
        <v>15414</v>
      </c>
      <c r="D40" s="8"/>
      <c r="E40" s="8">
        <v>49997503046</v>
      </c>
      <c r="F40" s="8"/>
      <c r="G40" s="8">
        <v>49617663139.161598</v>
      </c>
      <c r="H40" s="8"/>
      <c r="I40" s="8">
        <v>61586</v>
      </c>
      <c r="J40" s="8"/>
      <c r="K40" s="8">
        <v>200000292583</v>
      </c>
      <c r="L40" s="8"/>
      <c r="M40" s="8">
        <v>0</v>
      </c>
      <c r="N40" s="8"/>
      <c r="O40" s="8">
        <v>0</v>
      </c>
      <c r="P40" s="8"/>
      <c r="Q40" s="8">
        <v>77000</v>
      </c>
      <c r="R40" s="8"/>
      <c r="S40" s="8">
        <v>3249284</v>
      </c>
      <c r="T40" s="8"/>
      <c r="U40" s="8">
        <v>249997795629</v>
      </c>
      <c r="V40" s="8"/>
      <c r="W40" s="8">
        <v>249594400316.79999</v>
      </c>
      <c r="X40" s="7"/>
      <c r="Y40" s="11">
        <v>3.7303472507089486E-2</v>
      </c>
    </row>
    <row r="41" spans="1:25">
      <c r="A41" s="2" t="s">
        <v>48</v>
      </c>
      <c r="C41" s="8">
        <v>3292203</v>
      </c>
      <c r="D41" s="8"/>
      <c r="E41" s="8">
        <v>145754664451</v>
      </c>
      <c r="F41" s="8"/>
      <c r="G41" s="8">
        <v>133522667199.72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3292203</v>
      </c>
      <c r="R41" s="8"/>
      <c r="S41" s="8">
        <v>44550</v>
      </c>
      <c r="T41" s="8"/>
      <c r="U41" s="8">
        <v>145754664451</v>
      </c>
      <c r="V41" s="8"/>
      <c r="W41" s="8">
        <v>145794971170.28299</v>
      </c>
      <c r="X41" s="7"/>
      <c r="Y41" s="11">
        <v>2.1789986841930301E-2</v>
      </c>
    </row>
    <row r="42" spans="1:25">
      <c r="A42" s="2" t="s">
        <v>49</v>
      </c>
      <c r="C42" s="8">
        <v>6659728</v>
      </c>
      <c r="D42" s="8"/>
      <c r="E42" s="8">
        <v>128128743654</v>
      </c>
      <c r="F42" s="8"/>
      <c r="G42" s="8">
        <v>122405697414.216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6659728</v>
      </c>
      <c r="R42" s="8"/>
      <c r="S42" s="8">
        <v>19730</v>
      </c>
      <c r="T42" s="8"/>
      <c r="U42" s="8">
        <v>128128743654</v>
      </c>
      <c r="V42" s="8"/>
      <c r="W42" s="8">
        <v>130614624661.032</v>
      </c>
      <c r="X42" s="7"/>
      <c r="Y42" s="11">
        <v>1.9521187389950685E-2</v>
      </c>
    </row>
    <row r="43" spans="1:25">
      <c r="A43" s="2" t="s">
        <v>50</v>
      </c>
      <c r="C43" s="8">
        <v>7000000</v>
      </c>
      <c r="D43" s="8"/>
      <c r="E43" s="8">
        <v>74408987520</v>
      </c>
      <c r="F43" s="8"/>
      <c r="G43" s="8">
        <v>76472266500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7000000</v>
      </c>
      <c r="R43" s="8"/>
      <c r="S43" s="8">
        <v>12370</v>
      </c>
      <c r="T43" s="8"/>
      <c r="U43" s="8">
        <v>74408987520</v>
      </c>
      <c r="V43" s="8"/>
      <c r="W43" s="8">
        <v>86074789500</v>
      </c>
      <c r="X43" s="7"/>
      <c r="Y43" s="11">
        <v>1.2864425402137687E-2</v>
      </c>
    </row>
    <row r="44" spans="1:25">
      <c r="A44" s="2" t="s">
        <v>51</v>
      </c>
      <c r="C44" s="8">
        <v>10330000</v>
      </c>
      <c r="D44" s="8"/>
      <c r="E44" s="8">
        <v>299699668992</v>
      </c>
      <c r="F44" s="8"/>
      <c r="G44" s="8">
        <v>315018162747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10330000</v>
      </c>
      <c r="R44" s="8"/>
      <c r="S44" s="8">
        <v>31230</v>
      </c>
      <c r="T44" s="8"/>
      <c r="U44" s="8">
        <v>299699668992</v>
      </c>
      <c r="V44" s="8"/>
      <c r="W44" s="8">
        <v>320686394895</v>
      </c>
      <c r="X44" s="7"/>
      <c r="Y44" s="11">
        <v>4.7928623799971017E-2</v>
      </c>
    </row>
    <row r="45" spans="1:25">
      <c r="A45" s="2" t="s">
        <v>52</v>
      </c>
      <c r="C45" s="8">
        <v>11000000</v>
      </c>
      <c r="D45" s="8"/>
      <c r="E45" s="8">
        <v>83586031640</v>
      </c>
      <c r="F45" s="8"/>
      <c r="G45" s="8">
        <v>87476400000</v>
      </c>
      <c r="H45" s="8"/>
      <c r="I45" s="8">
        <v>5500000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16500000</v>
      </c>
      <c r="R45" s="8"/>
      <c r="S45" s="8">
        <v>5890</v>
      </c>
      <c r="T45" s="8"/>
      <c r="U45" s="8">
        <v>83586031640</v>
      </c>
      <c r="V45" s="8"/>
      <c r="W45" s="8">
        <v>96606749250</v>
      </c>
      <c r="X45" s="7"/>
      <c r="Y45" s="11">
        <v>1.443849385271684E-2</v>
      </c>
    </row>
    <row r="46" spans="1:25">
      <c r="A46" s="2" t="s">
        <v>53</v>
      </c>
      <c r="C46" s="8">
        <v>12564493</v>
      </c>
      <c r="D46" s="8"/>
      <c r="E46" s="8">
        <v>119867198493</v>
      </c>
      <c r="F46" s="8"/>
      <c r="G46" s="8">
        <v>110908840287.85201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12564493</v>
      </c>
      <c r="R46" s="8"/>
      <c r="S46" s="8">
        <v>9250</v>
      </c>
      <c r="T46" s="8"/>
      <c r="U46" s="8">
        <v>119867198493</v>
      </c>
      <c r="V46" s="8"/>
      <c r="W46" s="8">
        <v>115530041966.51199</v>
      </c>
      <c r="X46" s="7"/>
      <c r="Y46" s="11">
        <v>1.7266700449892241E-2</v>
      </c>
    </row>
    <row r="47" spans="1:25">
      <c r="A47" s="2" t="s">
        <v>54</v>
      </c>
      <c r="C47" s="8">
        <v>11748352</v>
      </c>
      <c r="D47" s="8"/>
      <c r="E47" s="8">
        <v>91941395010</v>
      </c>
      <c r="F47" s="8"/>
      <c r="G47" s="8">
        <v>88172292257.279999</v>
      </c>
      <c r="H47" s="8"/>
      <c r="I47" s="8">
        <v>0</v>
      </c>
      <c r="J47" s="8"/>
      <c r="K47" s="8">
        <v>0</v>
      </c>
      <c r="L47" s="8"/>
      <c r="M47" s="8">
        <v>-1500000</v>
      </c>
      <c r="N47" s="8"/>
      <c r="O47" s="8">
        <v>12316279568</v>
      </c>
      <c r="P47" s="8"/>
      <c r="Q47" s="8">
        <v>10248352</v>
      </c>
      <c r="R47" s="8"/>
      <c r="S47" s="8">
        <v>8540</v>
      </c>
      <c r="T47" s="8"/>
      <c r="U47" s="8">
        <v>80202549213</v>
      </c>
      <c r="V47" s="8"/>
      <c r="W47" s="8">
        <v>87000176569.824005</v>
      </c>
      <c r="X47" s="7"/>
      <c r="Y47" s="11">
        <v>1.3002730392449091E-2</v>
      </c>
    </row>
    <row r="48" spans="1:25">
      <c r="A48" s="2" t="s">
        <v>55</v>
      </c>
      <c r="C48" s="8">
        <v>2899542</v>
      </c>
      <c r="D48" s="8"/>
      <c r="E48" s="8">
        <v>90047989487</v>
      </c>
      <c r="F48" s="8"/>
      <c r="G48" s="8">
        <v>113591038066.19099</v>
      </c>
      <c r="H48" s="8"/>
      <c r="I48" s="8">
        <v>0</v>
      </c>
      <c r="J48" s="8"/>
      <c r="K48" s="8">
        <v>0</v>
      </c>
      <c r="L48" s="8"/>
      <c r="M48" s="8">
        <v>-290521</v>
      </c>
      <c r="N48" s="8"/>
      <c r="O48" s="8">
        <v>12106512240</v>
      </c>
      <c r="P48" s="8"/>
      <c r="Q48" s="8">
        <v>2609021</v>
      </c>
      <c r="R48" s="8"/>
      <c r="S48" s="8">
        <v>43540</v>
      </c>
      <c r="T48" s="8"/>
      <c r="U48" s="8">
        <v>81025588028</v>
      </c>
      <c r="V48" s="8"/>
      <c r="W48" s="8">
        <v>112920873532.677</v>
      </c>
      <c r="X48" s="7"/>
      <c r="Y48" s="11">
        <v>1.6876743612661955E-2</v>
      </c>
    </row>
    <row r="49" spans="1:25">
      <c r="A49" s="2" t="s">
        <v>56</v>
      </c>
      <c r="C49" s="8">
        <v>4630757</v>
      </c>
      <c r="D49" s="8"/>
      <c r="E49" s="8">
        <v>150203801695</v>
      </c>
      <c r="F49" s="8"/>
      <c r="G49" s="8">
        <v>107991165742.64101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4630757</v>
      </c>
      <c r="R49" s="8"/>
      <c r="S49" s="8">
        <v>8810</v>
      </c>
      <c r="T49" s="8"/>
      <c r="U49" s="8">
        <v>53161658003</v>
      </c>
      <c r="V49" s="8"/>
      <c r="W49" s="8">
        <v>40554227203.438499</v>
      </c>
      <c r="X49" s="7"/>
      <c r="Y49" s="11">
        <v>6.0610874987963512E-3</v>
      </c>
    </row>
    <row r="50" spans="1:25">
      <c r="A50" s="2" t="s">
        <v>57</v>
      </c>
      <c r="C50" s="8">
        <v>10150001</v>
      </c>
      <c r="D50" s="8"/>
      <c r="E50" s="8">
        <v>62862487274</v>
      </c>
      <c r="F50" s="8"/>
      <c r="G50" s="8">
        <v>51658795489.536003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10150001</v>
      </c>
      <c r="R50" s="8"/>
      <c r="S50" s="8">
        <v>5560</v>
      </c>
      <c r="T50" s="8"/>
      <c r="U50" s="8">
        <v>62862487274</v>
      </c>
      <c r="V50" s="8"/>
      <c r="W50" s="8">
        <v>56098223226.917999</v>
      </c>
      <c r="X50" s="7"/>
      <c r="Y50" s="11">
        <v>8.384236686343036E-3</v>
      </c>
    </row>
    <row r="51" spans="1:25">
      <c r="A51" s="2" t="s">
        <v>58</v>
      </c>
      <c r="C51" s="8">
        <v>26849800</v>
      </c>
      <c r="D51" s="8"/>
      <c r="E51" s="8">
        <v>115372768158</v>
      </c>
      <c r="F51" s="8"/>
      <c r="G51" s="8">
        <v>125576655561.45</v>
      </c>
      <c r="H51" s="8"/>
      <c r="I51" s="8">
        <v>0</v>
      </c>
      <c r="J51" s="8"/>
      <c r="K51" s="8">
        <v>0</v>
      </c>
      <c r="L51" s="8"/>
      <c r="M51" s="8">
        <v>-2000000</v>
      </c>
      <c r="N51" s="8"/>
      <c r="O51" s="8">
        <v>9643662685</v>
      </c>
      <c r="P51" s="8"/>
      <c r="Q51" s="8">
        <v>24849800</v>
      </c>
      <c r="R51" s="8"/>
      <c r="S51" s="8">
        <v>5062</v>
      </c>
      <c r="T51" s="8"/>
      <c r="U51" s="8">
        <v>106778829413</v>
      </c>
      <c r="V51" s="8"/>
      <c r="W51" s="8">
        <v>125041238958.78</v>
      </c>
      <c r="X51" s="7"/>
      <c r="Y51" s="11">
        <v>1.8688209406264051E-2</v>
      </c>
    </row>
    <row r="52" spans="1:25">
      <c r="A52" s="2" t="s">
        <v>59</v>
      </c>
      <c r="C52" s="8">
        <v>3957616</v>
      </c>
      <c r="D52" s="8"/>
      <c r="E52" s="8">
        <v>87031904594</v>
      </c>
      <c r="F52" s="8"/>
      <c r="G52" s="8">
        <v>111570173720.92799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3957616</v>
      </c>
      <c r="R52" s="8"/>
      <c r="S52" s="8">
        <v>29130</v>
      </c>
      <c r="T52" s="8"/>
      <c r="U52" s="8">
        <v>87031904594</v>
      </c>
      <c r="V52" s="8"/>
      <c r="W52" s="8">
        <v>114599406223.224</v>
      </c>
      <c r="X52" s="7"/>
      <c r="Y52" s="11">
        <v>1.7127611011908878E-2</v>
      </c>
    </row>
    <row r="53" spans="1:25">
      <c r="A53" s="2" t="s">
        <v>60</v>
      </c>
      <c r="C53" s="8">
        <v>6810000</v>
      </c>
      <c r="D53" s="8"/>
      <c r="E53" s="8">
        <v>20039579430</v>
      </c>
      <c r="F53" s="8"/>
      <c r="G53" s="8">
        <v>20924464225.5</v>
      </c>
      <c r="H53" s="8"/>
      <c r="I53" s="8">
        <v>0</v>
      </c>
      <c r="J53" s="8"/>
      <c r="K53" s="8">
        <v>0</v>
      </c>
      <c r="L53" s="8"/>
      <c r="M53" s="8">
        <v>-6810000</v>
      </c>
      <c r="N53" s="8"/>
      <c r="O53" s="8">
        <v>22791334490</v>
      </c>
      <c r="P53" s="8"/>
      <c r="Q53" s="8">
        <v>0</v>
      </c>
      <c r="R53" s="8"/>
      <c r="S53" s="8">
        <v>0</v>
      </c>
      <c r="T53" s="8"/>
      <c r="U53" s="8">
        <v>0</v>
      </c>
      <c r="V53" s="8"/>
      <c r="W53" s="8">
        <v>0</v>
      </c>
      <c r="X53" s="7"/>
      <c r="Y53" s="11">
        <v>0</v>
      </c>
    </row>
    <row r="54" spans="1:25">
      <c r="A54" s="2" t="s">
        <v>61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v>23731737</v>
      </c>
      <c r="J54" s="8"/>
      <c r="K54" s="8">
        <v>72381797850</v>
      </c>
      <c r="L54" s="8"/>
      <c r="M54" s="8">
        <v>0</v>
      </c>
      <c r="N54" s="8"/>
      <c r="O54" s="8">
        <v>0</v>
      </c>
      <c r="P54" s="8"/>
      <c r="Q54" s="8">
        <v>23731737</v>
      </c>
      <c r="R54" s="8"/>
      <c r="S54" s="8">
        <v>3345</v>
      </c>
      <c r="T54" s="8"/>
      <c r="U54" s="8">
        <v>72381797850</v>
      </c>
      <c r="V54" s="8"/>
      <c r="W54" s="8">
        <v>78910333436.423203</v>
      </c>
      <c r="X54" s="7"/>
      <c r="Y54" s="11">
        <v>1.1793651821253394E-2</v>
      </c>
    </row>
    <row r="55" spans="1:25">
      <c r="A55" s="2" t="s">
        <v>62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3000000</v>
      </c>
      <c r="J55" s="8"/>
      <c r="K55" s="8">
        <v>53149276692</v>
      </c>
      <c r="L55" s="8"/>
      <c r="M55" s="8">
        <v>-3000000</v>
      </c>
      <c r="N55" s="8"/>
      <c r="O55" s="8">
        <v>0</v>
      </c>
      <c r="P55" s="8"/>
      <c r="Q55" s="8">
        <v>0</v>
      </c>
      <c r="R55" s="8"/>
      <c r="S55" s="8">
        <v>0</v>
      </c>
      <c r="T55" s="8"/>
      <c r="U55" s="8">
        <v>0</v>
      </c>
      <c r="V55" s="8"/>
      <c r="W55" s="8">
        <v>0</v>
      </c>
      <c r="X55" s="7"/>
      <c r="Y55" s="11">
        <v>0</v>
      </c>
    </row>
    <row r="56" spans="1:25">
      <c r="A56" s="2" t="s">
        <v>63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7200000</v>
      </c>
      <c r="J56" s="8"/>
      <c r="K56" s="8">
        <v>34840800000</v>
      </c>
      <c r="L56" s="8"/>
      <c r="M56" s="8">
        <v>0</v>
      </c>
      <c r="N56" s="8"/>
      <c r="O56" s="8">
        <v>0</v>
      </c>
      <c r="P56" s="8"/>
      <c r="Q56" s="8">
        <v>7200000</v>
      </c>
      <c r="R56" s="8"/>
      <c r="S56" s="8">
        <v>6580</v>
      </c>
      <c r="T56" s="8"/>
      <c r="U56" s="8">
        <v>34840800000</v>
      </c>
      <c r="V56" s="8"/>
      <c r="W56" s="8">
        <v>47094112800</v>
      </c>
      <c r="X56" s="7"/>
      <c r="Y56" s="11">
        <v>7.0385150462140555E-3</v>
      </c>
    </row>
    <row r="57" spans="1:25">
      <c r="A57" s="2" t="s">
        <v>64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9261514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9261514</v>
      </c>
      <c r="R57" s="8"/>
      <c r="S57" s="8">
        <v>7810</v>
      </c>
      <c r="T57" s="8"/>
      <c r="U57" s="8">
        <v>97042143692</v>
      </c>
      <c r="V57" s="8"/>
      <c r="W57" s="8">
        <v>71902046415.177002</v>
      </c>
      <c r="X57" s="7"/>
      <c r="Y57" s="11">
        <v>1.0746218698206472E-2</v>
      </c>
    </row>
    <row r="58" spans="1:25">
      <c r="A58" s="2" t="s">
        <v>65</v>
      </c>
      <c r="C58" s="2" t="s">
        <v>65</v>
      </c>
      <c r="E58" s="5">
        <f>SUM(E9:E57)</f>
        <v>3918135158815</v>
      </c>
      <c r="G58" s="5">
        <f>SUM(G9:G57)</f>
        <v>4172845327621.5967</v>
      </c>
      <c r="I58" s="2" t="s">
        <v>65</v>
      </c>
      <c r="K58" s="5">
        <f>SUM(K9:K57)</f>
        <v>427875655962</v>
      </c>
      <c r="M58" s="2" t="s">
        <v>65</v>
      </c>
      <c r="O58" s="5">
        <f>SUM(O9:O57)</f>
        <v>337808093013</v>
      </c>
      <c r="Q58" s="2" t="s">
        <v>65</v>
      </c>
      <c r="S58" s="2" t="s">
        <v>65</v>
      </c>
      <c r="U58" s="5">
        <f>SUM(U9:U57)</f>
        <v>4057369181732</v>
      </c>
      <c r="W58" s="5">
        <f>SUM(W9:W57)</f>
        <v>4620825504011.8164</v>
      </c>
      <c r="Y58" s="10">
        <f>SUM(Y9:Y57)</f>
        <v>0.69061179629902314</v>
      </c>
    </row>
    <row r="59" spans="1:25" ht="24.75" thickTop="1"/>
    <row r="60" spans="1:25">
      <c r="Y60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scale="2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zoomScaleNormal="100" workbookViewId="0">
      <selection activeCell="I6" sqref="I6:K6"/>
    </sheetView>
  </sheetViews>
  <sheetFormatPr defaultRowHeight="24"/>
  <cols>
    <col min="1" max="1" width="25.5703125" style="2" bestFit="1" customWidth="1"/>
    <col min="2" max="2" width="1" style="2" customWidth="1"/>
    <col min="3" max="3" width="31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</row>
    <row r="3" spans="1:11" ht="24.75">
      <c r="A3" s="20" t="s">
        <v>163</v>
      </c>
      <c r="B3" s="20" t="s">
        <v>163</v>
      </c>
      <c r="C3" s="20" t="s">
        <v>163</v>
      </c>
      <c r="D3" s="20" t="s">
        <v>163</v>
      </c>
      <c r="E3" s="20" t="s">
        <v>163</v>
      </c>
      <c r="F3" s="20" t="s">
        <v>163</v>
      </c>
      <c r="G3" s="20" t="s">
        <v>163</v>
      </c>
      <c r="H3" s="20" t="s">
        <v>163</v>
      </c>
      <c r="I3" s="20" t="s">
        <v>163</v>
      </c>
      <c r="J3" s="20" t="s">
        <v>163</v>
      </c>
      <c r="K3" s="20" t="s">
        <v>163</v>
      </c>
    </row>
    <row r="4" spans="1:11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</row>
    <row r="6" spans="1:11" ht="24.75">
      <c r="A6" s="19" t="s">
        <v>246</v>
      </c>
      <c r="B6" s="19" t="s">
        <v>246</v>
      </c>
      <c r="C6" s="19" t="s">
        <v>246</v>
      </c>
      <c r="E6" s="19" t="s">
        <v>165</v>
      </c>
      <c r="F6" s="19" t="s">
        <v>165</v>
      </c>
      <c r="G6" s="19" t="s">
        <v>165</v>
      </c>
      <c r="I6" s="19" t="s">
        <v>166</v>
      </c>
      <c r="J6" s="19" t="s">
        <v>166</v>
      </c>
      <c r="K6" s="19" t="s">
        <v>166</v>
      </c>
    </row>
    <row r="7" spans="1:11" ht="25.5" thickBot="1">
      <c r="A7" s="19" t="s">
        <v>247</v>
      </c>
      <c r="C7" s="19" t="s">
        <v>145</v>
      </c>
      <c r="E7" s="19" t="s">
        <v>248</v>
      </c>
      <c r="G7" s="19" t="s">
        <v>249</v>
      </c>
      <c r="I7" s="19" t="s">
        <v>248</v>
      </c>
      <c r="K7" s="19" t="s">
        <v>249</v>
      </c>
    </row>
    <row r="8" spans="1:11">
      <c r="A8" s="2" t="s">
        <v>151</v>
      </c>
      <c r="C8" s="7" t="s">
        <v>152</v>
      </c>
      <c r="D8" s="7"/>
      <c r="E8" s="6">
        <v>43827</v>
      </c>
      <c r="F8" s="7"/>
      <c r="G8" s="11">
        <f>E8/$E$10</f>
        <v>2.9318089612489873E-5</v>
      </c>
      <c r="H8" s="7"/>
      <c r="I8" s="6">
        <v>6986208</v>
      </c>
      <c r="K8" s="11">
        <f>I8/$I$10</f>
        <v>2.3174956347772934E-3</v>
      </c>
    </row>
    <row r="9" spans="1:11" ht="24.75" thickBot="1">
      <c r="A9" s="2" t="s">
        <v>155</v>
      </c>
      <c r="C9" s="7" t="s">
        <v>156</v>
      </c>
      <c r="D9" s="7"/>
      <c r="E9" s="6">
        <v>1494835293</v>
      </c>
      <c r="F9" s="7"/>
      <c r="G9" s="11">
        <f>E9/$E$10</f>
        <v>0.99997068191038752</v>
      </c>
      <c r="H9" s="7"/>
      <c r="I9" s="6">
        <v>3007564454</v>
      </c>
      <c r="K9" s="11">
        <f>I9/$I$10</f>
        <v>0.99768250436522266</v>
      </c>
    </row>
    <row r="10" spans="1:11" ht="24.75" thickBot="1">
      <c r="A10" s="2" t="s">
        <v>65</v>
      </c>
      <c r="C10" s="7" t="s">
        <v>65</v>
      </c>
      <c r="D10" s="7"/>
      <c r="E10" s="12">
        <f>SUM(E8:E9)</f>
        <v>1494879120</v>
      </c>
      <c r="F10" s="7"/>
      <c r="G10" s="15">
        <f>SUM(G8:G9)</f>
        <v>1</v>
      </c>
      <c r="H10" s="7"/>
      <c r="I10" s="12">
        <f>SUM(I8:I9)</f>
        <v>3014550662</v>
      </c>
      <c r="K10" s="15">
        <f>SUM(K8:K9)</f>
        <v>1</v>
      </c>
    </row>
    <row r="11" spans="1:11" ht="24.75" thickTop="1">
      <c r="C11" s="7"/>
      <c r="D11" s="7"/>
      <c r="E11" s="7"/>
      <c r="F11" s="7"/>
      <c r="G11" s="7"/>
      <c r="H11" s="7"/>
      <c r="I11" s="7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zoomScaleNormal="100" workbookViewId="0">
      <selection activeCell="A8" sqref="A8"/>
    </sheetView>
  </sheetViews>
  <sheetFormatPr defaultRowHeight="24"/>
  <cols>
    <col min="1" max="1" width="31" style="2" bestFit="1" customWidth="1"/>
    <col min="2" max="2" width="1" style="2" customWidth="1"/>
    <col min="3" max="3" width="10.140625" style="2" bestFit="1" customWidth="1"/>
    <col min="4" max="4" width="1" style="2" customWidth="1"/>
    <col min="5" max="5" width="21.4257812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</row>
    <row r="3" spans="1:5" ht="24.75">
      <c r="A3" s="20" t="s">
        <v>163</v>
      </c>
      <c r="B3" s="20" t="s">
        <v>163</v>
      </c>
      <c r="C3" s="20" t="s">
        <v>163</v>
      </c>
      <c r="D3" s="20" t="s">
        <v>163</v>
      </c>
      <c r="E3" s="20" t="s">
        <v>163</v>
      </c>
    </row>
    <row r="4" spans="1:5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</row>
    <row r="5" spans="1:5" ht="24.75">
      <c r="C5" s="20" t="s">
        <v>165</v>
      </c>
      <c r="D5" s="3"/>
      <c r="E5" s="3" t="s">
        <v>261</v>
      </c>
    </row>
    <row r="6" spans="1:5" ht="25.5" thickBot="1">
      <c r="A6" s="19" t="s">
        <v>250</v>
      </c>
      <c r="C6" s="19"/>
      <c r="D6" s="3"/>
      <c r="E6" s="1" t="s">
        <v>262</v>
      </c>
    </row>
    <row r="7" spans="1:5" ht="25.5" thickBot="1">
      <c r="A7" s="19" t="s">
        <v>250</v>
      </c>
      <c r="C7" s="19" t="s">
        <v>148</v>
      </c>
      <c r="E7" s="19" t="s">
        <v>148</v>
      </c>
    </row>
    <row r="8" spans="1:5" ht="24.75" thickBot="1">
      <c r="A8" s="2" t="s">
        <v>251</v>
      </c>
      <c r="C8" s="4">
        <v>500000</v>
      </c>
      <c r="E8" s="4">
        <v>868382173</v>
      </c>
    </row>
    <row r="9" spans="1:5" ht="24.75" thickBot="1">
      <c r="A9" s="2" t="s">
        <v>65</v>
      </c>
      <c r="C9" s="5">
        <f>SUM(C8:C8)</f>
        <v>500000</v>
      </c>
      <c r="E9" s="5">
        <f>SUM(E8:E8)</f>
        <v>868382173</v>
      </c>
    </row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zoomScaleNormal="100" workbookViewId="0">
      <selection activeCell="C19" sqref="C19"/>
    </sheetView>
  </sheetViews>
  <sheetFormatPr defaultRowHeight="24"/>
  <cols>
    <col min="1" max="1" width="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</row>
    <row r="3" spans="1:7" ht="24.75">
      <c r="A3" s="20" t="s">
        <v>163</v>
      </c>
      <c r="B3" s="20" t="s">
        <v>163</v>
      </c>
      <c r="C3" s="20" t="s">
        <v>163</v>
      </c>
      <c r="D3" s="20" t="s">
        <v>163</v>
      </c>
      <c r="E3" s="20" t="s">
        <v>163</v>
      </c>
      <c r="F3" s="20" t="s">
        <v>163</v>
      </c>
      <c r="G3" s="20" t="s">
        <v>163</v>
      </c>
    </row>
    <row r="4" spans="1: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</row>
    <row r="6" spans="1:7" ht="24.75">
      <c r="A6" s="19" t="s">
        <v>167</v>
      </c>
      <c r="C6" s="19" t="s">
        <v>148</v>
      </c>
      <c r="E6" s="19" t="s">
        <v>243</v>
      </c>
      <c r="G6" s="19" t="s">
        <v>13</v>
      </c>
    </row>
    <row r="7" spans="1:7">
      <c r="A7" s="2" t="s">
        <v>252</v>
      </c>
      <c r="C7" s="6">
        <f>'سرمایه‌گذاری در سهام'!I70</f>
        <v>347398929677</v>
      </c>
      <c r="E7" s="11">
        <f>C7/$C$11</f>
        <v>0.92640815693705014</v>
      </c>
      <c r="G7" s="16">
        <v>5.1920982224559993E-2</v>
      </c>
    </row>
    <row r="8" spans="1:7">
      <c r="A8" s="2" t="s">
        <v>253</v>
      </c>
      <c r="C8" s="6">
        <f>'سرمایه‌گذاری در اوراق بهادار'!I50</f>
        <v>26101234016</v>
      </c>
      <c r="E8" s="11">
        <f t="shared" ref="E8:E10" si="0">C8/$C$11</f>
        <v>6.9604118012186536E-2</v>
      </c>
      <c r="G8" s="16">
        <v>3.9009956324385863E-3</v>
      </c>
    </row>
    <row r="9" spans="1:7">
      <c r="A9" s="2" t="s">
        <v>254</v>
      </c>
      <c r="C9" s="6">
        <f>'درآمد سپرده بانکی'!E10</f>
        <v>1494879120</v>
      </c>
      <c r="E9" s="11">
        <f t="shared" si="0"/>
        <v>3.9863917015820509E-3</v>
      </c>
      <c r="G9" s="16">
        <v>2.2341920365025384E-4</v>
      </c>
    </row>
    <row r="10" spans="1:7">
      <c r="A10" s="2" t="s">
        <v>250</v>
      </c>
      <c r="C10" s="6">
        <f>'سایر درآمدها'!C9</f>
        <v>500000</v>
      </c>
      <c r="E10" s="11">
        <f t="shared" si="0"/>
        <v>1.3333491812976995E-6</v>
      </c>
      <c r="G10" s="16">
        <v>7.4728183925083468E-8</v>
      </c>
    </row>
    <row r="11" spans="1:7">
      <c r="A11" s="2" t="s">
        <v>65</v>
      </c>
      <c r="C11" s="12">
        <f>SUM(C7:C10)</f>
        <v>374995542813</v>
      </c>
      <c r="E11" s="10">
        <f>SUM(E7:E10)</f>
        <v>1.0000000000000002</v>
      </c>
      <c r="G11" s="15">
        <f>SUM(G7:G10)</f>
        <v>5.6045471788832756E-2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topLeftCell="L6" zoomScale="85" zoomScaleNormal="85" workbookViewId="0">
      <selection activeCell="AK27" sqref="AK27"/>
    </sheetView>
  </sheetViews>
  <sheetFormatPr defaultRowHeight="24"/>
  <cols>
    <col min="1" max="1" width="32.7109375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6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16" style="2" customWidth="1"/>
    <col min="22" max="22" width="1" style="2" customWidth="1"/>
    <col min="23" max="23" width="22" style="2" customWidth="1"/>
    <col min="24" max="24" width="1" style="2" customWidth="1"/>
    <col min="25" max="25" width="16" style="2" customWidth="1"/>
    <col min="26" max="26" width="1" style="2" customWidth="1"/>
    <col min="27" max="27" width="22" style="2" customWidth="1"/>
    <col min="28" max="28" width="1" style="2" customWidth="1"/>
    <col min="29" max="29" width="16" style="2" customWidth="1"/>
    <col min="30" max="30" width="1" style="2" customWidth="1"/>
    <col min="31" max="31" width="23" style="2" customWidth="1"/>
    <col min="32" max="32" width="1" style="2" customWidth="1"/>
    <col min="33" max="33" width="22" style="2" customWidth="1"/>
    <col min="34" max="34" width="1" style="2" customWidth="1"/>
    <col min="35" max="35" width="22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  <c r="V2" s="20" t="s">
        <v>0</v>
      </c>
      <c r="W2" s="20" t="s">
        <v>0</v>
      </c>
      <c r="X2" s="20" t="s">
        <v>0</v>
      </c>
      <c r="Y2" s="20" t="s">
        <v>0</v>
      </c>
      <c r="Z2" s="20" t="s">
        <v>0</v>
      </c>
      <c r="AA2" s="20" t="s">
        <v>0</v>
      </c>
      <c r="AB2" s="20" t="s">
        <v>0</v>
      </c>
      <c r="AC2" s="20" t="s">
        <v>0</v>
      </c>
      <c r="AD2" s="20" t="s">
        <v>0</v>
      </c>
      <c r="AE2" s="20" t="s">
        <v>0</v>
      </c>
      <c r="AF2" s="20" t="s">
        <v>0</v>
      </c>
      <c r="AG2" s="20" t="s">
        <v>0</v>
      </c>
      <c r="AH2" s="20" t="s">
        <v>0</v>
      </c>
      <c r="AI2" s="20" t="s">
        <v>0</v>
      </c>
      <c r="AJ2" s="20" t="s">
        <v>0</v>
      </c>
      <c r="AK2" s="20" t="s">
        <v>0</v>
      </c>
    </row>
    <row r="3" spans="1:37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  <c r="AG3" s="20" t="s">
        <v>1</v>
      </c>
      <c r="AH3" s="20" t="s">
        <v>1</v>
      </c>
      <c r="AI3" s="20" t="s">
        <v>1</v>
      </c>
      <c r="AJ3" s="20" t="s">
        <v>1</v>
      </c>
      <c r="AK3" s="20" t="s">
        <v>1</v>
      </c>
    </row>
    <row r="4" spans="1:3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  <c r="V4" s="20" t="s">
        <v>2</v>
      </c>
      <c r="W4" s="20" t="s">
        <v>2</v>
      </c>
      <c r="X4" s="20" t="s">
        <v>2</v>
      </c>
      <c r="Y4" s="20" t="s">
        <v>2</v>
      </c>
      <c r="Z4" s="20" t="s">
        <v>2</v>
      </c>
      <c r="AA4" s="20" t="s">
        <v>2</v>
      </c>
      <c r="AB4" s="20" t="s">
        <v>2</v>
      </c>
      <c r="AC4" s="20" t="s">
        <v>2</v>
      </c>
      <c r="AD4" s="20" t="s">
        <v>2</v>
      </c>
      <c r="AE4" s="20" t="s">
        <v>2</v>
      </c>
      <c r="AF4" s="20" t="s">
        <v>2</v>
      </c>
      <c r="AG4" s="20" t="s">
        <v>2</v>
      </c>
      <c r="AH4" s="20" t="s">
        <v>2</v>
      </c>
      <c r="AI4" s="20" t="s">
        <v>2</v>
      </c>
      <c r="AJ4" s="20" t="s">
        <v>2</v>
      </c>
      <c r="AK4" s="20" t="s">
        <v>2</v>
      </c>
    </row>
    <row r="6" spans="1:37" ht="24.75">
      <c r="A6" s="19" t="s">
        <v>67</v>
      </c>
      <c r="B6" s="19" t="s">
        <v>67</v>
      </c>
      <c r="C6" s="19" t="s">
        <v>67</v>
      </c>
      <c r="D6" s="19" t="s">
        <v>67</v>
      </c>
      <c r="E6" s="19" t="s">
        <v>67</v>
      </c>
      <c r="F6" s="19" t="s">
        <v>67</v>
      </c>
      <c r="G6" s="19" t="s">
        <v>67</v>
      </c>
      <c r="H6" s="19" t="s">
        <v>67</v>
      </c>
      <c r="I6" s="19" t="s">
        <v>67</v>
      </c>
      <c r="J6" s="19" t="s">
        <v>67</v>
      </c>
      <c r="K6" s="19" t="s">
        <v>67</v>
      </c>
      <c r="L6" s="19" t="s">
        <v>67</v>
      </c>
      <c r="M6" s="19" t="s">
        <v>67</v>
      </c>
      <c r="O6" s="19" t="s">
        <v>255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9" t="s">
        <v>68</v>
      </c>
      <c r="C7" s="19" t="s">
        <v>69</v>
      </c>
      <c r="E7" s="19" t="s">
        <v>70</v>
      </c>
      <c r="G7" s="19" t="s">
        <v>71</v>
      </c>
      <c r="I7" s="19" t="s">
        <v>72</v>
      </c>
      <c r="K7" s="19" t="s">
        <v>73</v>
      </c>
      <c r="M7" s="19" t="s">
        <v>66</v>
      </c>
      <c r="O7" s="19" t="s">
        <v>7</v>
      </c>
      <c r="Q7" s="19" t="s">
        <v>8</v>
      </c>
      <c r="S7" s="19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9" t="s">
        <v>7</v>
      </c>
      <c r="AE7" s="19" t="s">
        <v>74</v>
      </c>
      <c r="AG7" s="19" t="s">
        <v>8</v>
      </c>
      <c r="AI7" s="19" t="s">
        <v>9</v>
      </c>
      <c r="AK7" s="19" t="s">
        <v>13</v>
      </c>
    </row>
    <row r="8" spans="1:37" ht="24.75">
      <c r="A8" s="19" t="s">
        <v>68</v>
      </c>
      <c r="C8" s="19" t="s">
        <v>69</v>
      </c>
      <c r="E8" s="19" t="s">
        <v>70</v>
      </c>
      <c r="G8" s="19" t="s">
        <v>71</v>
      </c>
      <c r="I8" s="19" t="s">
        <v>72</v>
      </c>
      <c r="K8" s="19" t="s">
        <v>73</v>
      </c>
      <c r="M8" s="19" t="s">
        <v>66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74</v>
      </c>
      <c r="AG8" s="19" t="s">
        <v>8</v>
      </c>
      <c r="AI8" s="19" t="s">
        <v>9</v>
      </c>
      <c r="AK8" s="19" t="s">
        <v>13</v>
      </c>
    </row>
    <row r="9" spans="1:37">
      <c r="A9" s="2" t="s">
        <v>75</v>
      </c>
      <c r="C9" s="7" t="s">
        <v>76</v>
      </c>
      <c r="D9" s="7"/>
      <c r="E9" s="7" t="s">
        <v>76</v>
      </c>
      <c r="F9" s="7"/>
      <c r="G9" s="7" t="s">
        <v>77</v>
      </c>
      <c r="H9" s="7"/>
      <c r="I9" s="7" t="s">
        <v>78</v>
      </c>
      <c r="J9" s="7"/>
      <c r="K9" s="6">
        <v>0</v>
      </c>
      <c r="L9" s="7"/>
      <c r="M9" s="6">
        <v>0</v>
      </c>
      <c r="N9" s="7"/>
      <c r="O9" s="6">
        <v>900</v>
      </c>
      <c r="P9" s="7"/>
      <c r="Q9" s="6">
        <v>677831833</v>
      </c>
      <c r="R9" s="7"/>
      <c r="S9" s="6">
        <v>682976188</v>
      </c>
      <c r="T9" s="7"/>
      <c r="U9" s="6">
        <v>0</v>
      </c>
      <c r="V9" s="7"/>
      <c r="W9" s="6">
        <v>0</v>
      </c>
      <c r="X9" s="7"/>
      <c r="Y9" s="6">
        <v>0</v>
      </c>
      <c r="Z9" s="7"/>
      <c r="AA9" s="6">
        <v>0</v>
      </c>
      <c r="AB9" s="7"/>
      <c r="AC9" s="6">
        <v>900</v>
      </c>
      <c r="AD9" s="7"/>
      <c r="AE9" s="6">
        <v>767040</v>
      </c>
      <c r="AF9" s="7"/>
      <c r="AG9" s="6">
        <v>677831833</v>
      </c>
      <c r="AH9" s="7"/>
      <c r="AI9" s="6">
        <v>690210876</v>
      </c>
      <c r="AJ9" s="7"/>
      <c r="AK9" s="7" t="s">
        <v>79</v>
      </c>
    </row>
    <row r="10" spans="1:37">
      <c r="A10" s="2" t="s">
        <v>80</v>
      </c>
      <c r="C10" s="7" t="s">
        <v>76</v>
      </c>
      <c r="D10" s="7"/>
      <c r="E10" s="7" t="s">
        <v>76</v>
      </c>
      <c r="F10" s="7"/>
      <c r="G10" s="7" t="s">
        <v>81</v>
      </c>
      <c r="H10" s="7"/>
      <c r="I10" s="7" t="s">
        <v>82</v>
      </c>
      <c r="J10" s="7"/>
      <c r="K10" s="6">
        <v>0</v>
      </c>
      <c r="L10" s="7"/>
      <c r="M10" s="6">
        <v>0</v>
      </c>
      <c r="N10" s="7"/>
      <c r="O10" s="6">
        <v>19100</v>
      </c>
      <c r="P10" s="7"/>
      <c r="Q10" s="6">
        <v>13083419932</v>
      </c>
      <c r="R10" s="7"/>
      <c r="S10" s="6">
        <v>13228171959</v>
      </c>
      <c r="T10" s="7"/>
      <c r="U10" s="6">
        <v>0</v>
      </c>
      <c r="V10" s="7"/>
      <c r="W10" s="6">
        <v>0</v>
      </c>
      <c r="X10" s="7"/>
      <c r="Y10" s="6">
        <v>0</v>
      </c>
      <c r="Z10" s="7"/>
      <c r="AA10" s="6">
        <v>0</v>
      </c>
      <c r="AB10" s="7"/>
      <c r="AC10" s="6">
        <v>19100</v>
      </c>
      <c r="AD10" s="7"/>
      <c r="AE10" s="6">
        <v>700850</v>
      </c>
      <c r="AF10" s="7"/>
      <c r="AG10" s="6">
        <v>13083419932</v>
      </c>
      <c r="AH10" s="7"/>
      <c r="AI10" s="6">
        <v>13383808744</v>
      </c>
      <c r="AJ10" s="7"/>
      <c r="AK10" s="7" t="s">
        <v>83</v>
      </c>
    </row>
    <row r="11" spans="1:37">
      <c r="A11" s="2" t="s">
        <v>84</v>
      </c>
      <c r="C11" s="7" t="s">
        <v>76</v>
      </c>
      <c r="D11" s="7"/>
      <c r="E11" s="7" t="s">
        <v>76</v>
      </c>
      <c r="F11" s="7"/>
      <c r="G11" s="7" t="s">
        <v>85</v>
      </c>
      <c r="H11" s="7"/>
      <c r="I11" s="7" t="s">
        <v>86</v>
      </c>
      <c r="J11" s="7"/>
      <c r="K11" s="6">
        <v>0</v>
      </c>
      <c r="L11" s="7"/>
      <c r="M11" s="6">
        <v>0</v>
      </c>
      <c r="N11" s="7"/>
      <c r="O11" s="6">
        <v>2000</v>
      </c>
      <c r="P11" s="7"/>
      <c r="Q11" s="6">
        <v>1322859723</v>
      </c>
      <c r="R11" s="7"/>
      <c r="S11" s="6">
        <v>1336177773</v>
      </c>
      <c r="T11" s="7"/>
      <c r="U11" s="6">
        <v>0</v>
      </c>
      <c r="V11" s="7"/>
      <c r="W11" s="6">
        <v>0</v>
      </c>
      <c r="X11" s="7"/>
      <c r="Y11" s="6">
        <v>0</v>
      </c>
      <c r="Z11" s="7"/>
      <c r="AA11" s="6">
        <v>0</v>
      </c>
      <c r="AB11" s="7"/>
      <c r="AC11" s="6">
        <v>2000</v>
      </c>
      <c r="AD11" s="7"/>
      <c r="AE11" s="6">
        <v>675250</v>
      </c>
      <c r="AF11" s="7"/>
      <c r="AG11" s="6">
        <v>1322859723</v>
      </c>
      <c r="AH11" s="7"/>
      <c r="AI11" s="6">
        <v>1350255221</v>
      </c>
      <c r="AJ11" s="7"/>
      <c r="AK11" s="7" t="s">
        <v>87</v>
      </c>
    </row>
    <row r="12" spans="1:37">
      <c r="A12" s="2" t="s">
        <v>88</v>
      </c>
      <c r="C12" s="7" t="s">
        <v>76</v>
      </c>
      <c r="D12" s="7"/>
      <c r="E12" s="7" t="s">
        <v>76</v>
      </c>
      <c r="F12" s="7"/>
      <c r="G12" s="7" t="s">
        <v>89</v>
      </c>
      <c r="H12" s="7"/>
      <c r="I12" s="7" t="s">
        <v>90</v>
      </c>
      <c r="J12" s="7"/>
      <c r="K12" s="6">
        <v>0</v>
      </c>
      <c r="L12" s="7"/>
      <c r="M12" s="6">
        <v>0</v>
      </c>
      <c r="N12" s="7"/>
      <c r="O12" s="6">
        <v>6700</v>
      </c>
      <c r="P12" s="7"/>
      <c r="Q12" s="6">
        <v>5087640964</v>
      </c>
      <c r="R12" s="7"/>
      <c r="S12" s="6">
        <v>5118140168</v>
      </c>
      <c r="T12" s="7"/>
      <c r="U12" s="6">
        <v>0</v>
      </c>
      <c r="V12" s="7"/>
      <c r="W12" s="6">
        <v>0</v>
      </c>
      <c r="X12" s="7"/>
      <c r="Y12" s="6">
        <v>0</v>
      </c>
      <c r="Z12" s="7"/>
      <c r="AA12" s="6">
        <v>0</v>
      </c>
      <c r="AB12" s="7"/>
      <c r="AC12" s="6">
        <v>6700</v>
      </c>
      <c r="AD12" s="7"/>
      <c r="AE12" s="6">
        <v>772400</v>
      </c>
      <c r="AF12" s="7"/>
      <c r="AG12" s="6">
        <v>5087640964</v>
      </c>
      <c r="AH12" s="7"/>
      <c r="AI12" s="6">
        <v>5174142016</v>
      </c>
      <c r="AJ12" s="7"/>
      <c r="AK12" s="7" t="s">
        <v>91</v>
      </c>
    </row>
    <row r="13" spans="1:37">
      <c r="A13" s="2" t="s">
        <v>92</v>
      </c>
      <c r="C13" s="7" t="s">
        <v>76</v>
      </c>
      <c r="D13" s="7"/>
      <c r="E13" s="7" t="s">
        <v>76</v>
      </c>
      <c r="F13" s="7"/>
      <c r="G13" s="7" t="s">
        <v>93</v>
      </c>
      <c r="H13" s="7"/>
      <c r="I13" s="7" t="s">
        <v>94</v>
      </c>
      <c r="J13" s="7"/>
      <c r="K13" s="6">
        <v>0</v>
      </c>
      <c r="L13" s="7"/>
      <c r="M13" s="6">
        <v>0</v>
      </c>
      <c r="N13" s="7"/>
      <c r="O13" s="6">
        <v>170592</v>
      </c>
      <c r="P13" s="7"/>
      <c r="Q13" s="6">
        <v>135462910676</v>
      </c>
      <c r="R13" s="7"/>
      <c r="S13" s="6">
        <v>136459097824</v>
      </c>
      <c r="T13" s="7"/>
      <c r="U13" s="6">
        <v>0</v>
      </c>
      <c r="V13" s="7"/>
      <c r="W13" s="6">
        <v>0</v>
      </c>
      <c r="X13" s="7"/>
      <c r="Y13" s="6">
        <v>0</v>
      </c>
      <c r="Z13" s="7"/>
      <c r="AA13" s="6">
        <v>0</v>
      </c>
      <c r="AB13" s="7"/>
      <c r="AC13" s="6">
        <v>170592</v>
      </c>
      <c r="AD13" s="7"/>
      <c r="AE13" s="6">
        <v>809290</v>
      </c>
      <c r="AF13" s="7"/>
      <c r="AG13" s="6">
        <v>135462910676</v>
      </c>
      <c r="AH13" s="7"/>
      <c r="AI13" s="6">
        <v>138033376595</v>
      </c>
      <c r="AJ13" s="7"/>
      <c r="AK13" s="7" t="s">
        <v>95</v>
      </c>
    </row>
    <row r="14" spans="1:37">
      <c r="A14" s="2" t="s">
        <v>96</v>
      </c>
      <c r="C14" s="7" t="s">
        <v>76</v>
      </c>
      <c r="D14" s="7"/>
      <c r="E14" s="7" t="s">
        <v>76</v>
      </c>
      <c r="F14" s="7"/>
      <c r="G14" s="7" t="s">
        <v>93</v>
      </c>
      <c r="H14" s="7"/>
      <c r="I14" s="7" t="s">
        <v>97</v>
      </c>
      <c r="J14" s="7"/>
      <c r="K14" s="6">
        <v>0</v>
      </c>
      <c r="L14" s="7"/>
      <c r="M14" s="6">
        <v>0</v>
      </c>
      <c r="N14" s="7"/>
      <c r="O14" s="6">
        <v>3000</v>
      </c>
      <c r="P14" s="7"/>
      <c r="Q14" s="6">
        <v>2551366346</v>
      </c>
      <c r="R14" s="7"/>
      <c r="S14" s="6">
        <v>2590240433</v>
      </c>
      <c r="T14" s="7"/>
      <c r="U14" s="6">
        <v>0</v>
      </c>
      <c r="V14" s="7"/>
      <c r="W14" s="6">
        <v>0</v>
      </c>
      <c r="X14" s="7"/>
      <c r="Y14" s="6">
        <v>0</v>
      </c>
      <c r="Z14" s="7"/>
      <c r="AA14" s="6">
        <v>0</v>
      </c>
      <c r="AB14" s="7"/>
      <c r="AC14" s="6">
        <v>3000</v>
      </c>
      <c r="AD14" s="7"/>
      <c r="AE14" s="6">
        <v>877510</v>
      </c>
      <c r="AF14" s="7"/>
      <c r="AG14" s="6">
        <v>2551366346</v>
      </c>
      <c r="AH14" s="7"/>
      <c r="AI14" s="6">
        <v>2632052853</v>
      </c>
      <c r="AJ14" s="7"/>
      <c r="AK14" s="7" t="s">
        <v>98</v>
      </c>
    </row>
    <row r="15" spans="1:37">
      <c r="A15" s="2" t="s">
        <v>99</v>
      </c>
      <c r="C15" s="7" t="s">
        <v>76</v>
      </c>
      <c r="D15" s="7"/>
      <c r="E15" s="7" t="s">
        <v>76</v>
      </c>
      <c r="F15" s="7"/>
      <c r="G15" s="7" t="s">
        <v>100</v>
      </c>
      <c r="H15" s="7"/>
      <c r="I15" s="7" t="s">
        <v>101</v>
      </c>
      <c r="J15" s="7"/>
      <c r="K15" s="6">
        <v>0</v>
      </c>
      <c r="L15" s="7"/>
      <c r="M15" s="6">
        <v>0</v>
      </c>
      <c r="N15" s="7"/>
      <c r="O15" s="6">
        <v>8048</v>
      </c>
      <c r="P15" s="7"/>
      <c r="Q15" s="6">
        <v>6762511240</v>
      </c>
      <c r="R15" s="7"/>
      <c r="S15" s="6">
        <v>6787981775</v>
      </c>
      <c r="T15" s="7"/>
      <c r="U15" s="6">
        <v>0</v>
      </c>
      <c r="V15" s="7"/>
      <c r="W15" s="6">
        <v>0</v>
      </c>
      <c r="X15" s="7"/>
      <c r="Y15" s="6">
        <v>0</v>
      </c>
      <c r="Z15" s="7"/>
      <c r="AA15" s="6">
        <v>0</v>
      </c>
      <c r="AB15" s="7"/>
      <c r="AC15" s="6">
        <v>8048</v>
      </c>
      <c r="AD15" s="7"/>
      <c r="AE15" s="6">
        <v>857580</v>
      </c>
      <c r="AF15" s="7"/>
      <c r="AG15" s="6">
        <v>6762511240</v>
      </c>
      <c r="AH15" s="7"/>
      <c r="AI15" s="6">
        <v>6900552888</v>
      </c>
      <c r="AJ15" s="7"/>
      <c r="AK15" s="7" t="s">
        <v>102</v>
      </c>
    </row>
    <row r="16" spans="1:37">
      <c r="A16" s="2" t="s">
        <v>103</v>
      </c>
      <c r="C16" s="7" t="s">
        <v>76</v>
      </c>
      <c r="D16" s="7"/>
      <c r="E16" s="7" t="s">
        <v>76</v>
      </c>
      <c r="F16" s="7"/>
      <c r="G16" s="7" t="s">
        <v>104</v>
      </c>
      <c r="H16" s="7"/>
      <c r="I16" s="7" t="s">
        <v>105</v>
      </c>
      <c r="J16" s="7"/>
      <c r="K16" s="6">
        <v>0</v>
      </c>
      <c r="L16" s="7"/>
      <c r="M16" s="6">
        <v>0</v>
      </c>
      <c r="N16" s="7"/>
      <c r="O16" s="6">
        <v>23500</v>
      </c>
      <c r="P16" s="7"/>
      <c r="Q16" s="6">
        <v>14425526141</v>
      </c>
      <c r="R16" s="7"/>
      <c r="S16" s="6">
        <v>14557490976</v>
      </c>
      <c r="T16" s="7"/>
      <c r="U16" s="6">
        <v>0</v>
      </c>
      <c r="V16" s="7"/>
      <c r="W16" s="6">
        <v>0</v>
      </c>
      <c r="X16" s="7"/>
      <c r="Y16" s="6">
        <v>0</v>
      </c>
      <c r="Z16" s="7"/>
      <c r="AA16" s="6">
        <v>0</v>
      </c>
      <c r="AB16" s="7"/>
      <c r="AC16" s="6">
        <v>23500</v>
      </c>
      <c r="AD16" s="7"/>
      <c r="AE16" s="6">
        <v>625700</v>
      </c>
      <c r="AF16" s="7"/>
      <c r="AG16" s="6">
        <v>14425526141</v>
      </c>
      <c r="AH16" s="7"/>
      <c r="AI16" s="6">
        <v>14701284909</v>
      </c>
      <c r="AJ16" s="7"/>
      <c r="AK16" s="7" t="s">
        <v>106</v>
      </c>
    </row>
    <row r="17" spans="1:37">
      <c r="A17" s="2" t="s">
        <v>107</v>
      </c>
      <c r="C17" s="7" t="s">
        <v>76</v>
      </c>
      <c r="D17" s="7"/>
      <c r="E17" s="7" t="s">
        <v>76</v>
      </c>
      <c r="F17" s="7"/>
      <c r="G17" s="7" t="s">
        <v>93</v>
      </c>
      <c r="H17" s="7"/>
      <c r="I17" s="7" t="s">
        <v>108</v>
      </c>
      <c r="J17" s="7"/>
      <c r="K17" s="6">
        <v>0</v>
      </c>
      <c r="L17" s="7"/>
      <c r="M17" s="6">
        <v>0</v>
      </c>
      <c r="N17" s="7"/>
      <c r="O17" s="6">
        <v>1100</v>
      </c>
      <c r="P17" s="7"/>
      <c r="Q17" s="6">
        <v>904374886</v>
      </c>
      <c r="R17" s="7"/>
      <c r="S17" s="6">
        <v>911052841</v>
      </c>
      <c r="T17" s="7"/>
      <c r="U17" s="6">
        <v>0</v>
      </c>
      <c r="V17" s="7"/>
      <c r="W17" s="6">
        <v>0</v>
      </c>
      <c r="X17" s="7"/>
      <c r="Y17" s="6">
        <v>0</v>
      </c>
      <c r="Z17" s="7"/>
      <c r="AA17" s="6">
        <v>0</v>
      </c>
      <c r="AB17" s="7"/>
      <c r="AC17" s="6">
        <v>1100</v>
      </c>
      <c r="AD17" s="7"/>
      <c r="AE17" s="6">
        <v>839130</v>
      </c>
      <c r="AF17" s="7"/>
      <c r="AG17" s="6">
        <v>904374886</v>
      </c>
      <c r="AH17" s="7"/>
      <c r="AI17" s="6">
        <v>922875698</v>
      </c>
      <c r="AJ17" s="7"/>
      <c r="AK17" s="7" t="s">
        <v>79</v>
      </c>
    </row>
    <row r="18" spans="1:37">
      <c r="A18" s="2" t="s">
        <v>109</v>
      </c>
      <c r="C18" s="7" t="s">
        <v>76</v>
      </c>
      <c r="D18" s="7"/>
      <c r="E18" s="7" t="s">
        <v>76</v>
      </c>
      <c r="F18" s="7"/>
      <c r="G18" s="7" t="s">
        <v>104</v>
      </c>
      <c r="H18" s="7"/>
      <c r="I18" s="7" t="s">
        <v>110</v>
      </c>
      <c r="J18" s="7"/>
      <c r="K18" s="6">
        <v>0</v>
      </c>
      <c r="L18" s="7"/>
      <c r="M18" s="6">
        <v>0</v>
      </c>
      <c r="N18" s="7"/>
      <c r="O18" s="6">
        <v>76709</v>
      </c>
      <c r="P18" s="7"/>
      <c r="Q18" s="6">
        <v>46610698335</v>
      </c>
      <c r="R18" s="7"/>
      <c r="S18" s="6">
        <v>46668966216</v>
      </c>
      <c r="T18" s="7"/>
      <c r="U18" s="6">
        <v>0</v>
      </c>
      <c r="V18" s="7"/>
      <c r="W18" s="6">
        <v>0</v>
      </c>
      <c r="X18" s="7"/>
      <c r="Y18" s="6">
        <v>0</v>
      </c>
      <c r="Z18" s="7"/>
      <c r="AA18" s="6">
        <v>0</v>
      </c>
      <c r="AB18" s="7"/>
      <c r="AC18" s="6">
        <v>76709</v>
      </c>
      <c r="AD18" s="7"/>
      <c r="AE18" s="6">
        <v>615690</v>
      </c>
      <c r="AF18" s="7"/>
      <c r="AG18" s="6">
        <v>46610698335</v>
      </c>
      <c r="AH18" s="7"/>
      <c r="AI18" s="6">
        <v>47220403960</v>
      </c>
      <c r="AJ18" s="7"/>
      <c r="AK18" s="7" t="s">
        <v>111</v>
      </c>
    </row>
    <row r="19" spans="1:37">
      <c r="A19" s="2" t="s">
        <v>112</v>
      </c>
      <c r="C19" s="7" t="s">
        <v>76</v>
      </c>
      <c r="D19" s="7"/>
      <c r="E19" s="7" t="s">
        <v>76</v>
      </c>
      <c r="F19" s="7"/>
      <c r="G19" s="7" t="s">
        <v>93</v>
      </c>
      <c r="H19" s="7"/>
      <c r="I19" s="7" t="s">
        <v>113</v>
      </c>
      <c r="J19" s="7"/>
      <c r="K19" s="6">
        <v>0</v>
      </c>
      <c r="L19" s="7"/>
      <c r="M19" s="6">
        <v>0</v>
      </c>
      <c r="N19" s="7"/>
      <c r="O19" s="6">
        <v>61888</v>
      </c>
      <c r="P19" s="7"/>
      <c r="Q19" s="6">
        <v>50008377574</v>
      </c>
      <c r="R19" s="7"/>
      <c r="S19" s="6">
        <v>50369557502</v>
      </c>
      <c r="T19" s="7"/>
      <c r="U19" s="6">
        <v>0</v>
      </c>
      <c r="V19" s="7"/>
      <c r="W19" s="6">
        <v>0</v>
      </c>
      <c r="X19" s="7"/>
      <c r="Y19" s="6">
        <v>0</v>
      </c>
      <c r="Z19" s="7"/>
      <c r="AA19" s="6">
        <v>0</v>
      </c>
      <c r="AB19" s="7"/>
      <c r="AC19" s="6">
        <v>61888</v>
      </c>
      <c r="AD19" s="7"/>
      <c r="AE19" s="6">
        <v>824020</v>
      </c>
      <c r="AF19" s="7"/>
      <c r="AG19" s="6">
        <v>50008377574</v>
      </c>
      <c r="AH19" s="7"/>
      <c r="AI19" s="6">
        <v>50987706562</v>
      </c>
      <c r="AJ19" s="7"/>
      <c r="AK19" s="7" t="s">
        <v>114</v>
      </c>
    </row>
    <row r="20" spans="1:37">
      <c r="A20" s="2" t="s">
        <v>115</v>
      </c>
      <c r="C20" s="7" t="s">
        <v>76</v>
      </c>
      <c r="D20" s="7"/>
      <c r="E20" s="7" t="s">
        <v>76</v>
      </c>
      <c r="F20" s="7"/>
      <c r="G20" s="7" t="s">
        <v>116</v>
      </c>
      <c r="H20" s="7"/>
      <c r="I20" s="7" t="s">
        <v>117</v>
      </c>
      <c r="J20" s="7"/>
      <c r="K20" s="6">
        <v>0</v>
      </c>
      <c r="L20" s="7"/>
      <c r="M20" s="6">
        <v>0</v>
      </c>
      <c r="N20" s="7"/>
      <c r="O20" s="6">
        <v>175496</v>
      </c>
      <c r="P20" s="7"/>
      <c r="Q20" s="6">
        <v>135406679634</v>
      </c>
      <c r="R20" s="7"/>
      <c r="S20" s="6">
        <v>140767902152</v>
      </c>
      <c r="T20" s="7"/>
      <c r="U20" s="6">
        <v>0</v>
      </c>
      <c r="V20" s="7"/>
      <c r="W20" s="6">
        <v>0</v>
      </c>
      <c r="X20" s="7"/>
      <c r="Y20" s="6">
        <v>0</v>
      </c>
      <c r="Z20" s="7"/>
      <c r="AA20" s="6">
        <v>0</v>
      </c>
      <c r="AB20" s="7"/>
      <c r="AC20" s="6">
        <v>175496</v>
      </c>
      <c r="AD20" s="7"/>
      <c r="AE20" s="6">
        <v>813390</v>
      </c>
      <c r="AF20" s="7"/>
      <c r="AG20" s="6">
        <v>135406679634</v>
      </c>
      <c r="AH20" s="7"/>
      <c r="AI20" s="6">
        <v>142720818602</v>
      </c>
      <c r="AJ20" s="7"/>
      <c r="AK20" s="7" t="s">
        <v>118</v>
      </c>
    </row>
    <row r="21" spans="1:37">
      <c r="A21" s="2" t="s">
        <v>119</v>
      </c>
      <c r="C21" s="7" t="s">
        <v>76</v>
      </c>
      <c r="D21" s="7"/>
      <c r="E21" s="7" t="s">
        <v>76</v>
      </c>
      <c r="F21" s="7"/>
      <c r="G21" s="7" t="s">
        <v>120</v>
      </c>
      <c r="H21" s="7"/>
      <c r="I21" s="7" t="s">
        <v>121</v>
      </c>
      <c r="J21" s="7"/>
      <c r="K21" s="6">
        <v>0</v>
      </c>
      <c r="L21" s="7"/>
      <c r="M21" s="6">
        <v>0</v>
      </c>
      <c r="N21" s="7"/>
      <c r="O21" s="6">
        <v>9600</v>
      </c>
      <c r="P21" s="7"/>
      <c r="Q21" s="6">
        <v>6077972427</v>
      </c>
      <c r="R21" s="7"/>
      <c r="S21" s="6">
        <v>6137127444</v>
      </c>
      <c r="T21" s="7"/>
      <c r="U21" s="6">
        <v>0</v>
      </c>
      <c r="V21" s="7"/>
      <c r="W21" s="6">
        <v>0</v>
      </c>
      <c r="X21" s="7"/>
      <c r="Y21" s="6">
        <v>0</v>
      </c>
      <c r="Z21" s="7"/>
      <c r="AA21" s="6">
        <v>0</v>
      </c>
      <c r="AB21" s="7"/>
      <c r="AC21" s="6">
        <v>9600</v>
      </c>
      <c r="AD21" s="7"/>
      <c r="AE21" s="6">
        <v>647500</v>
      </c>
      <c r="AF21" s="7"/>
      <c r="AG21" s="6">
        <v>6077972427</v>
      </c>
      <c r="AH21" s="7"/>
      <c r="AI21" s="6">
        <v>6214873350</v>
      </c>
      <c r="AJ21" s="7"/>
      <c r="AK21" s="7" t="s">
        <v>122</v>
      </c>
    </row>
    <row r="22" spans="1:37">
      <c r="A22" s="2" t="s">
        <v>123</v>
      </c>
      <c r="C22" s="7" t="s">
        <v>76</v>
      </c>
      <c r="D22" s="7"/>
      <c r="E22" s="7" t="s">
        <v>76</v>
      </c>
      <c r="F22" s="7"/>
      <c r="G22" s="7" t="s">
        <v>124</v>
      </c>
      <c r="H22" s="7"/>
      <c r="I22" s="7" t="s">
        <v>6</v>
      </c>
      <c r="J22" s="7"/>
      <c r="K22" s="6">
        <v>0</v>
      </c>
      <c r="L22" s="7"/>
      <c r="M22" s="6">
        <v>0</v>
      </c>
      <c r="N22" s="7"/>
      <c r="O22" s="6">
        <v>48522</v>
      </c>
      <c r="P22" s="7"/>
      <c r="Q22" s="6">
        <v>40781882634</v>
      </c>
      <c r="R22" s="7"/>
      <c r="S22" s="6">
        <v>45248266664</v>
      </c>
      <c r="T22" s="7"/>
      <c r="U22" s="6">
        <v>433670</v>
      </c>
      <c r="V22" s="7"/>
      <c r="W22" s="6">
        <v>430064375084</v>
      </c>
      <c r="X22" s="7"/>
      <c r="Y22" s="6">
        <v>482192</v>
      </c>
      <c r="Z22" s="7"/>
      <c r="AA22" s="6">
        <v>482192000000</v>
      </c>
      <c r="AB22" s="7"/>
      <c r="AC22" s="6">
        <v>0</v>
      </c>
      <c r="AD22" s="7"/>
      <c r="AE22" s="6">
        <v>0</v>
      </c>
      <c r="AF22" s="7"/>
      <c r="AG22" s="6">
        <v>0</v>
      </c>
      <c r="AH22" s="7"/>
      <c r="AI22" s="6">
        <v>0</v>
      </c>
      <c r="AJ22" s="7"/>
      <c r="AK22" s="7" t="s">
        <v>25</v>
      </c>
    </row>
    <row r="23" spans="1:37">
      <c r="A23" s="2" t="s">
        <v>125</v>
      </c>
      <c r="C23" s="7" t="s">
        <v>76</v>
      </c>
      <c r="D23" s="7"/>
      <c r="E23" s="7" t="s">
        <v>76</v>
      </c>
      <c r="F23" s="7"/>
      <c r="G23" s="7" t="s">
        <v>126</v>
      </c>
      <c r="H23" s="7"/>
      <c r="I23" s="7" t="s">
        <v>127</v>
      </c>
      <c r="J23" s="7"/>
      <c r="K23" s="6">
        <v>20.5</v>
      </c>
      <c r="L23" s="7"/>
      <c r="M23" s="6">
        <v>20.5</v>
      </c>
      <c r="N23" s="7"/>
      <c r="O23" s="6">
        <v>457569</v>
      </c>
      <c r="P23" s="7"/>
      <c r="Q23" s="6">
        <v>441068190300</v>
      </c>
      <c r="R23" s="7"/>
      <c r="S23" s="6">
        <v>442617768486</v>
      </c>
      <c r="T23" s="7"/>
      <c r="U23" s="6">
        <v>0</v>
      </c>
      <c r="V23" s="7"/>
      <c r="W23" s="6">
        <v>0</v>
      </c>
      <c r="X23" s="7"/>
      <c r="Y23" s="6">
        <v>0</v>
      </c>
      <c r="Z23" s="7"/>
      <c r="AA23" s="6">
        <v>0</v>
      </c>
      <c r="AB23" s="7"/>
      <c r="AC23" s="6">
        <v>457569</v>
      </c>
      <c r="AD23" s="7"/>
      <c r="AE23" s="6">
        <v>967500</v>
      </c>
      <c r="AF23" s="7"/>
      <c r="AG23" s="6">
        <v>441068190300</v>
      </c>
      <c r="AH23" s="7"/>
      <c r="AI23" s="6">
        <v>442617768486</v>
      </c>
      <c r="AJ23" s="7"/>
      <c r="AK23" s="7" t="s">
        <v>128</v>
      </c>
    </row>
    <row r="24" spans="1:37">
      <c r="A24" s="2" t="s">
        <v>129</v>
      </c>
      <c r="C24" s="7" t="s">
        <v>76</v>
      </c>
      <c r="D24" s="7"/>
      <c r="E24" s="7" t="s">
        <v>76</v>
      </c>
      <c r="F24" s="7"/>
      <c r="G24" s="7" t="s">
        <v>130</v>
      </c>
      <c r="H24" s="7"/>
      <c r="I24" s="7" t="s">
        <v>131</v>
      </c>
      <c r="J24" s="7"/>
      <c r="K24" s="6">
        <v>15</v>
      </c>
      <c r="L24" s="7"/>
      <c r="M24" s="6">
        <v>15</v>
      </c>
      <c r="N24" s="7"/>
      <c r="O24" s="6">
        <v>3164</v>
      </c>
      <c r="P24" s="7"/>
      <c r="Q24" s="6">
        <v>2970928394</v>
      </c>
      <c r="R24" s="7"/>
      <c r="S24" s="6">
        <v>3118664039</v>
      </c>
      <c r="T24" s="7"/>
      <c r="U24" s="6">
        <v>0</v>
      </c>
      <c r="V24" s="7"/>
      <c r="W24" s="6">
        <v>0</v>
      </c>
      <c r="X24" s="7"/>
      <c r="Y24" s="6">
        <v>0</v>
      </c>
      <c r="Z24" s="7"/>
      <c r="AA24" s="6">
        <v>0</v>
      </c>
      <c r="AB24" s="7"/>
      <c r="AC24" s="6">
        <v>3164</v>
      </c>
      <c r="AD24" s="7"/>
      <c r="AE24" s="6">
        <v>991700</v>
      </c>
      <c r="AF24" s="7"/>
      <c r="AG24" s="6">
        <v>2970928394</v>
      </c>
      <c r="AH24" s="7"/>
      <c r="AI24" s="6">
        <v>3137170084</v>
      </c>
      <c r="AJ24" s="7"/>
      <c r="AK24" s="7" t="s">
        <v>132</v>
      </c>
    </row>
    <row r="25" spans="1:37">
      <c r="A25" s="2" t="s">
        <v>133</v>
      </c>
      <c r="C25" s="7" t="s">
        <v>76</v>
      </c>
      <c r="D25" s="7"/>
      <c r="E25" s="7" t="s">
        <v>76</v>
      </c>
      <c r="F25" s="7"/>
      <c r="G25" s="7" t="s">
        <v>134</v>
      </c>
      <c r="H25" s="7"/>
      <c r="I25" s="7" t="s">
        <v>135</v>
      </c>
      <c r="J25" s="7"/>
      <c r="K25" s="6">
        <v>17</v>
      </c>
      <c r="L25" s="7"/>
      <c r="M25" s="6">
        <v>17</v>
      </c>
      <c r="N25" s="7"/>
      <c r="O25" s="6">
        <v>166574</v>
      </c>
      <c r="P25" s="7"/>
      <c r="Q25" s="6">
        <v>162520169558</v>
      </c>
      <c r="R25" s="7"/>
      <c r="S25" s="6">
        <v>164128923239</v>
      </c>
      <c r="T25" s="7"/>
      <c r="U25" s="6">
        <v>0</v>
      </c>
      <c r="V25" s="7"/>
      <c r="W25" s="6">
        <v>0</v>
      </c>
      <c r="X25" s="7"/>
      <c r="Y25" s="6">
        <v>0</v>
      </c>
      <c r="Z25" s="7"/>
      <c r="AA25" s="6">
        <v>0</v>
      </c>
      <c r="AB25" s="7"/>
      <c r="AC25" s="6">
        <v>166574</v>
      </c>
      <c r="AD25" s="7"/>
      <c r="AE25" s="6">
        <v>985500</v>
      </c>
      <c r="AF25" s="7"/>
      <c r="AG25" s="6">
        <v>162520169558</v>
      </c>
      <c r="AH25" s="7"/>
      <c r="AI25" s="6">
        <v>164128923239</v>
      </c>
      <c r="AJ25" s="7"/>
      <c r="AK25" s="7" t="s">
        <v>136</v>
      </c>
    </row>
    <row r="26" spans="1:37">
      <c r="A26" s="2" t="s">
        <v>137</v>
      </c>
      <c r="C26" s="7" t="s">
        <v>76</v>
      </c>
      <c r="D26" s="7"/>
      <c r="E26" s="7" t="s">
        <v>76</v>
      </c>
      <c r="F26" s="7"/>
      <c r="G26" s="7" t="s">
        <v>138</v>
      </c>
      <c r="H26" s="7"/>
      <c r="I26" s="7" t="s">
        <v>139</v>
      </c>
      <c r="J26" s="7"/>
      <c r="K26" s="6">
        <v>0</v>
      </c>
      <c r="L26" s="7"/>
      <c r="M26" s="6">
        <v>0</v>
      </c>
      <c r="N26" s="7"/>
      <c r="O26" s="6">
        <v>0</v>
      </c>
      <c r="P26" s="7"/>
      <c r="Q26" s="6">
        <v>0</v>
      </c>
      <c r="R26" s="7"/>
      <c r="S26" s="6">
        <v>0</v>
      </c>
      <c r="T26" s="7"/>
      <c r="U26" s="6">
        <v>410003</v>
      </c>
      <c r="V26" s="7"/>
      <c r="W26" s="6">
        <v>390058486316</v>
      </c>
      <c r="X26" s="7"/>
      <c r="Y26" s="6">
        <v>0</v>
      </c>
      <c r="Z26" s="7"/>
      <c r="AA26" s="6">
        <v>0</v>
      </c>
      <c r="AB26" s="7"/>
      <c r="AC26" s="6">
        <v>410003</v>
      </c>
      <c r="AD26" s="7"/>
      <c r="AE26" s="6">
        <v>948783</v>
      </c>
      <c r="AF26" s="7"/>
      <c r="AG26" s="6">
        <v>390058486316</v>
      </c>
      <c r="AH26" s="7"/>
      <c r="AI26" s="6">
        <v>388933369396</v>
      </c>
      <c r="AJ26" s="7"/>
      <c r="AK26" s="7" t="s">
        <v>140</v>
      </c>
    </row>
    <row r="27" spans="1:37">
      <c r="A27" s="2" t="s">
        <v>65</v>
      </c>
      <c r="C27" s="2" t="s">
        <v>65</v>
      </c>
      <c r="E27" s="2" t="s">
        <v>65</v>
      </c>
      <c r="G27" s="2" t="s">
        <v>65</v>
      </c>
      <c r="I27" s="2" t="s">
        <v>65</v>
      </c>
      <c r="K27" s="2" t="s">
        <v>65</v>
      </c>
      <c r="M27" s="2" t="s">
        <v>65</v>
      </c>
      <c r="O27" s="2" t="s">
        <v>65</v>
      </c>
      <c r="Q27" s="5">
        <f>SUM(Q9:Q26)</f>
        <v>1065723340597</v>
      </c>
      <c r="S27" s="5">
        <f>SUM(S9:S26)</f>
        <v>1080728505679</v>
      </c>
      <c r="U27" s="2" t="s">
        <v>65</v>
      </c>
      <c r="W27" s="5">
        <f>SUM(W9:W26)</f>
        <v>820122861400</v>
      </c>
      <c r="Y27" s="2" t="s">
        <v>65</v>
      </c>
      <c r="AA27" s="5">
        <f>SUM(AA9:AA26)</f>
        <v>482192000000</v>
      </c>
      <c r="AC27" s="2" t="s">
        <v>65</v>
      </c>
      <c r="AE27" s="2" t="s">
        <v>65</v>
      </c>
      <c r="AG27" s="5">
        <f>SUM(AG9:AG26)</f>
        <v>1414999944279</v>
      </c>
      <c r="AI27" s="5">
        <f>SUM(AI9:AI26)</f>
        <v>1429749593479</v>
      </c>
      <c r="AK27" s="9" t="s">
        <v>141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scale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zoomScaleNormal="100" workbookViewId="0">
      <selection activeCell="H18" sqref="H18"/>
    </sheetView>
  </sheetViews>
  <sheetFormatPr defaultRowHeight="24"/>
  <cols>
    <col min="1" max="1" width="26.85546875" style="2" bestFit="1" customWidth="1"/>
    <col min="2" max="2" width="1" style="2" customWidth="1"/>
    <col min="3" max="3" width="31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22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22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21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21" ht="24.75">
      <c r="A3" s="20" t="s">
        <v>1</v>
      </c>
      <c r="B3" s="20" t="s">
        <v>1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</row>
    <row r="4" spans="1:21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21" ht="24.75">
      <c r="A6" s="19" t="s">
        <v>143</v>
      </c>
      <c r="C6" s="19" t="s">
        <v>144</v>
      </c>
      <c r="D6" s="19" t="s">
        <v>144</v>
      </c>
      <c r="E6" s="19" t="s">
        <v>144</v>
      </c>
      <c r="F6" s="19" t="s">
        <v>144</v>
      </c>
      <c r="G6" s="19" t="s">
        <v>144</v>
      </c>
      <c r="H6" s="19" t="s">
        <v>144</v>
      </c>
      <c r="I6" s="19" t="s">
        <v>144</v>
      </c>
      <c r="K6" s="19" t="s">
        <v>255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21" ht="24.75">
      <c r="A7" s="19" t="s">
        <v>143</v>
      </c>
      <c r="C7" s="19" t="s">
        <v>145</v>
      </c>
      <c r="E7" s="19" t="s">
        <v>146</v>
      </c>
      <c r="G7" s="19" t="s">
        <v>147</v>
      </c>
      <c r="I7" s="19" t="s">
        <v>73</v>
      </c>
      <c r="K7" s="19" t="s">
        <v>148</v>
      </c>
      <c r="M7" s="19" t="s">
        <v>149</v>
      </c>
      <c r="O7" s="19" t="s">
        <v>150</v>
      </c>
      <c r="Q7" s="19" t="s">
        <v>148</v>
      </c>
      <c r="S7" s="19" t="s">
        <v>142</v>
      </c>
    </row>
    <row r="8" spans="1:21">
      <c r="A8" s="2" t="s">
        <v>151</v>
      </c>
      <c r="C8" s="7" t="s">
        <v>152</v>
      </c>
      <c r="D8" s="7"/>
      <c r="E8" s="7" t="s">
        <v>153</v>
      </c>
      <c r="F8" s="7"/>
      <c r="G8" s="7" t="s">
        <v>154</v>
      </c>
      <c r="H8" s="7"/>
      <c r="I8" s="6">
        <v>5</v>
      </c>
      <c r="J8" s="7"/>
      <c r="K8" s="6">
        <v>687704927</v>
      </c>
      <c r="L8" s="7"/>
      <c r="M8" s="6">
        <v>53024932958</v>
      </c>
      <c r="N8" s="7"/>
      <c r="O8" s="6">
        <v>53000780600</v>
      </c>
      <c r="P8" s="7"/>
      <c r="Q8" s="6">
        <v>711857285</v>
      </c>
      <c r="R8" s="7"/>
      <c r="S8" s="7" t="s">
        <v>79</v>
      </c>
      <c r="T8" s="7"/>
      <c r="U8" s="11"/>
    </row>
    <row r="9" spans="1:21">
      <c r="A9" s="2" t="s">
        <v>155</v>
      </c>
      <c r="C9" s="7" t="s">
        <v>156</v>
      </c>
      <c r="D9" s="7"/>
      <c r="E9" s="7" t="s">
        <v>153</v>
      </c>
      <c r="F9" s="7"/>
      <c r="G9" s="7" t="s">
        <v>157</v>
      </c>
      <c r="H9" s="7"/>
      <c r="I9" s="6">
        <v>5</v>
      </c>
      <c r="J9" s="7"/>
      <c r="K9" s="6">
        <v>343599680460</v>
      </c>
      <c r="L9" s="7"/>
      <c r="M9" s="6">
        <v>1675429123446</v>
      </c>
      <c r="N9" s="7"/>
      <c r="O9" s="6">
        <v>1444996276710</v>
      </c>
      <c r="P9" s="7"/>
      <c r="Q9" s="6">
        <v>574032527196</v>
      </c>
      <c r="R9" s="7"/>
      <c r="S9" s="7" t="s">
        <v>158</v>
      </c>
      <c r="T9" s="7"/>
      <c r="U9" s="11"/>
    </row>
    <row r="10" spans="1:21">
      <c r="A10" s="2" t="s">
        <v>159</v>
      </c>
      <c r="C10" s="7" t="s">
        <v>160</v>
      </c>
      <c r="D10" s="7"/>
      <c r="E10" s="7" t="s">
        <v>153</v>
      </c>
      <c r="F10" s="7"/>
      <c r="G10" s="7" t="s">
        <v>161</v>
      </c>
      <c r="H10" s="7"/>
      <c r="I10" s="6">
        <v>5</v>
      </c>
      <c r="J10" s="7"/>
      <c r="K10" s="6">
        <v>0</v>
      </c>
      <c r="L10" s="7"/>
      <c r="M10" s="6">
        <v>8010500000</v>
      </c>
      <c r="N10" s="7"/>
      <c r="O10" s="6">
        <v>8002870000</v>
      </c>
      <c r="P10" s="7"/>
      <c r="Q10" s="6">
        <v>7630000</v>
      </c>
      <c r="R10" s="7"/>
      <c r="S10" s="7" t="s">
        <v>25</v>
      </c>
      <c r="T10" s="7"/>
      <c r="U10" s="11"/>
    </row>
    <row r="11" spans="1:21">
      <c r="A11" s="2" t="s">
        <v>65</v>
      </c>
      <c r="C11" s="7" t="s">
        <v>65</v>
      </c>
      <c r="D11" s="7"/>
      <c r="E11" s="7" t="s">
        <v>65</v>
      </c>
      <c r="F11" s="7"/>
      <c r="G11" s="7" t="s">
        <v>65</v>
      </c>
      <c r="H11" s="7"/>
      <c r="I11" s="7" t="s">
        <v>65</v>
      </c>
      <c r="J11" s="7"/>
      <c r="K11" s="12">
        <f>SUM(K8:K10)</f>
        <v>344287385387</v>
      </c>
      <c r="L11" s="7"/>
      <c r="M11" s="12">
        <f>SUM(M8:M10)</f>
        <v>1736464556404</v>
      </c>
      <c r="N11" s="7"/>
      <c r="O11" s="12">
        <f>SUM(O8:O10)</f>
        <v>1505999927310</v>
      </c>
      <c r="P11" s="7"/>
      <c r="Q11" s="12">
        <f>SUM(Q8:Q10)</f>
        <v>574752014481</v>
      </c>
      <c r="R11" s="7"/>
      <c r="S11" s="9" t="s">
        <v>162</v>
      </c>
      <c r="T11" s="7"/>
      <c r="U11" s="7"/>
    </row>
    <row r="12" spans="1:2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7"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  <mergeCell ref="S7"/>
    <mergeCell ref="Q6:S6"/>
  </mergeCells>
  <pageMargins left="0.7" right="0.7" top="0.75" bottom="0.75" header="0.3" footer="0.3"/>
  <pageSetup scale="37" orientation="portrait" r:id="rId1"/>
  <ignoredErrors>
    <ignoredError sqref="S8:S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zoomScaleNormal="100" workbookViewId="0">
      <selection activeCell="C21" sqref="C21"/>
    </sheetView>
  </sheetViews>
  <sheetFormatPr defaultRowHeight="24"/>
  <cols>
    <col min="1" max="1" width="36.5703125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0" style="2" customWidth="1"/>
    <col min="10" max="10" width="1" style="2" customWidth="1"/>
    <col min="11" max="11" width="16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16" style="2" customWidth="1"/>
    <col min="18" max="18" width="1" style="2" customWidth="1"/>
    <col min="19" max="19" width="21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163</v>
      </c>
      <c r="B3" s="20" t="s">
        <v>163</v>
      </c>
      <c r="C3" s="20" t="s">
        <v>163</v>
      </c>
      <c r="D3" s="20" t="s">
        <v>163</v>
      </c>
      <c r="E3" s="20" t="s">
        <v>163</v>
      </c>
      <c r="F3" s="20" t="s">
        <v>163</v>
      </c>
      <c r="G3" s="20" t="s">
        <v>163</v>
      </c>
      <c r="H3" s="20" t="s">
        <v>163</v>
      </c>
      <c r="I3" s="20" t="s">
        <v>163</v>
      </c>
      <c r="J3" s="20" t="s">
        <v>163</v>
      </c>
      <c r="K3" s="20" t="s">
        <v>163</v>
      </c>
      <c r="L3" s="20" t="s">
        <v>163</v>
      </c>
      <c r="M3" s="20" t="s">
        <v>163</v>
      </c>
      <c r="N3" s="20" t="s">
        <v>163</v>
      </c>
      <c r="O3" s="20" t="s">
        <v>163</v>
      </c>
      <c r="P3" s="20" t="s">
        <v>163</v>
      </c>
      <c r="Q3" s="20" t="s">
        <v>163</v>
      </c>
      <c r="R3" s="20" t="s">
        <v>163</v>
      </c>
      <c r="S3" s="20" t="s">
        <v>163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164</v>
      </c>
      <c r="B6" s="19" t="s">
        <v>164</v>
      </c>
      <c r="C6" s="19" t="s">
        <v>164</v>
      </c>
      <c r="D6" s="19" t="s">
        <v>164</v>
      </c>
      <c r="E6" s="19" t="s">
        <v>164</v>
      </c>
      <c r="F6" s="19" t="s">
        <v>164</v>
      </c>
      <c r="G6" s="19" t="s">
        <v>164</v>
      </c>
      <c r="I6" s="19" t="s">
        <v>165</v>
      </c>
      <c r="J6" s="19" t="s">
        <v>165</v>
      </c>
      <c r="K6" s="19" t="s">
        <v>165</v>
      </c>
      <c r="L6" s="19" t="s">
        <v>165</v>
      </c>
      <c r="M6" s="19" t="s">
        <v>165</v>
      </c>
      <c r="O6" s="19" t="s">
        <v>166</v>
      </c>
      <c r="P6" s="19" t="s">
        <v>166</v>
      </c>
      <c r="Q6" s="19" t="s">
        <v>166</v>
      </c>
      <c r="R6" s="19" t="s">
        <v>166</v>
      </c>
      <c r="S6" s="19" t="s">
        <v>166</v>
      </c>
    </row>
    <row r="7" spans="1:19" ht="24.75">
      <c r="A7" s="19" t="s">
        <v>167</v>
      </c>
      <c r="C7" s="19" t="s">
        <v>168</v>
      </c>
      <c r="E7" s="19" t="s">
        <v>72</v>
      </c>
      <c r="G7" s="19" t="s">
        <v>73</v>
      </c>
      <c r="I7" s="19" t="s">
        <v>169</v>
      </c>
      <c r="K7" s="19" t="s">
        <v>170</v>
      </c>
      <c r="M7" s="19" t="s">
        <v>171</v>
      </c>
      <c r="O7" s="19" t="s">
        <v>169</v>
      </c>
      <c r="Q7" s="19" t="s">
        <v>170</v>
      </c>
      <c r="S7" s="19" t="s">
        <v>171</v>
      </c>
    </row>
    <row r="8" spans="1:19">
      <c r="A8" s="2" t="s">
        <v>172</v>
      </c>
      <c r="C8" s="7" t="s">
        <v>256</v>
      </c>
      <c r="E8" s="7" t="s">
        <v>173</v>
      </c>
      <c r="F8" s="7"/>
      <c r="G8" s="6">
        <v>18</v>
      </c>
      <c r="I8" s="6">
        <v>0</v>
      </c>
      <c r="J8" s="7"/>
      <c r="K8" s="6">
        <v>0</v>
      </c>
      <c r="L8" s="7"/>
      <c r="M8" s="6">
        <v>0</v>
      </c>
      <c r="N8" s="7"/>
      <c r="O8" s="6">
        <v>685331507</v>
      </c>
      <c r="P8" s="7"/>
      <c r="Q8" s="6">
        <v>0</v>
      </c>
      <c r="R8" s="7"/>
      <c r="S8" s="6">
        <f>O8-Q8</f>
        <v>685331507</v>
      </c>
    </row>
    <row r="9" spans="1:19">
      <c r="A9" s="2" t="s">
        <v>129</v>
      </c>
      <c r="C9" s="7" t="s">
        <v>256</v>
      </c>
      <c r="E9" s="7" t="s">
        <v>131</v>
      </c>
      <c r="F9" s="7"/>
      <c r="G9" s="6">
        <v>15</v>
      </c>
      <c r="I9" s="6">
        <v>39790103</v>
      </c>
      <c r="J9" s="7"/>
      <c r="K9" s="6">
        <v>0</v>
      </c>
      <c r="L9" s="7"/>
      <c r="M9" s="6">
        <v>39790103</v>
      </c>
      <c r="N9" s="7"/>
      <c r="O9" s="6">
        <v>4159898059</v>
      </c>
      <c r="P9" s="7"/>
      <c r="Q9" s="6">
        <v>0</v>
      </c>
      <c r="R9" s="7"/>
      <c r="S9" s="6">
        <f t="shared" ref="S9:S15" si="0">O9-Q9</f>
        <v>4159898059</v>
      </c>
    </row>
    <row r="10" spans="1:19">
      <c r="A10" s="2" t="s">
        <v>133</v>
      </c>
      <c r="C10" s="7" t="s">
        <v>256</v>
      </c>
      <c r="E10" s="7" t="s">
        <v>135</v>
      </c>
      <c r="F10" s="7"/>
      <c r="G10" s="6">
        <v>17</v>
      </c>
      <c r="I10" s="6">
        <v>2465976193</v>
      </c>
      <c r="J10" s="7"/>
      <c r="K10" s="6">
        <v>0</v>
      </c>
      <c r="L10" s="7"/>
      <c r="M10" s="6">
        <v>2465976193</v>
      </c>
      <c r="N10" s="7"/>
      <c r="O10" s="6">
        <v>8967925011</v>
      </c>
      <c r="P10" s="7"/>
      <c r="Q10" s="6">
        <v>0</v>
      </c>
      <c r="R10" s="7"/>
      <c r="S10" s="6">
        <f t="shared" si="0"/>
        <v>8967925011</v>
      </c>
    </row>
    <row r="11" spans="1:19">
      <c r="A11" s="2" t="s">
        <v>174</v>
      </c>
      <c r="C11" s="7" t="s">
        <v>256</v>
      </c>
      <c r="E11" s="7" t="s">
        <v>175</v>
      </c>
      <c r="F11" s="7"/>
      <c r="G11" s="6">
        <v>17</v>
      </c>
      <c r="I11" s="6">
        <v>0</v>
      </c>
      <c r="J11" s="7"/>
      <c r="K11" s="6">
        <v>0</v>
      </c>
      <c r="L11" s="7"/>
      <c r="M11" s="6">
        <v>0</v>
      </c>
      <c r="N11" s="7"/>
      <c r="O11" s="6">
        <v>5936294632</v>
      </c>
      <c r="P11" s="7"/>
      <c r="Q11" s="6">
        <v>0</v>
      </c>
      <c r="R11" s="7"/>
      <c r="S11" s="6">
        <f t="shared" si="0"/>
        <v>5936294632</v>
      </c>
    </row>
    <row r="12" spans="1:19">
      <c r="A12" s="2" t="s">
        <v>125</v>
      </c>
      <c r="C12" s="7" t="s">
        <v>256</v>
      </c>
      <c r="E12" s="7" t="s">
        <v>127</v>
      </c>
      <c r="F12" s="7"/>
      <c r="G12" s="6">
        <v>20.5</v>
      </c>
      <c r="I12" s="6">
        <v>8024076539</v>
      </c>
      <c r="J12" s="7"/>
      <c r="K12" s="6">
        <v>0</v>
      </c>
      <c r="L12" s="7"/>
      <c r="M12" s="6">
        <v>8024076539</v>
      </c>
      <c r="N12" s="7"/>
      <c r="O12" s="6">
        <v>15861250944</v>
      </c>
      <c r="P12" s="7"/>
      <c r="Q12" s="6">
        <v>0</v>
      </c>
      <c r="R12" s="7"/>
      <c r="S12" s="6">
        <f t="shared" si="0"/>
        <v>15861250944</v>
      </c>
    </row>
    <row r="13" spans="1:19">
      <c r="A13" s="2" t="s">
        <v>257</v>
      </c>
      <c r="C13" s="7" t="s">
        <v>256</v>
      </c>
      <c r="E13" s="7" t="s">
        <v>256</v>
      </c>
      <c r="F13" s="7"/>
      <c r="G13" s="6" t="s">
        <v>256</v>
      </c>
      <c r="I13" s="6">
        <v>0</v>
      </c>
      <c r="J13" s="7"/>
      <c r="K13" s="6">
        <v>0</v>
      </c>
      <c r="L13" s="7"/>
      <c r="M13" s="6">
        <v>0</v>
      </c>
      <c r="N13" s="7"/>
      <c r="O13" s="6">
        <v>30640000000</v>
      </c>
      <c r="P13" s="7"/>
      <c r="Q13" s="6">
        <v>0</v>
      </c>
      <c r="R13" s="7"/>
      <c r="S13" s="6">
        <f t="shared" si="0"/>
        <v>30640000000</v>
      </c>
    </row>
    <row r="14" spans="1:19">
      <c r="A14" s="2" t="s">
        <v>151</v>
      </c>
      <c r="C14" s="6">
        <v>17</v>
      </c>
      <c r="E14" s="7" t="s">
        <v>256</v>
      </c>
      <c r="F14" s="7"/>
      <c r="G14" s="6">
        <v>5</v>
      </c>
      <c r="I14" s="6">
        <v>43827</v>
      </c>
      <c r="J14" s="7"/>
      <c r="K14" s="6">
        <v>0</v>
      </c>
      <c r="L14" s="7"/>
      <c r="M14" s="6">
        <v>43827</v>
      </c>
      <c r="N14" s="7"/>
      <c r="O14" s="6">
        <v>6986208</v>
      </c>
      <c r="P14" s="7"/>
      <c r="Q14" s="6">
        <v>0</v>
      </c>
      <c r="R14" s="7"/>
      <c r="S14" s="6">
        <f t="shared" si="0"/>
        <v>6986208</v>
      </c>
    </row>
    <row r="15" spans="1:19">
      <c r="A15" s="2" t="s">
        <v>155</v>
      </c>
      <c r="C15" s="6">
        <v>17</v>
      </c>
      <c r="E15" s="7" t="s">
        <v>256</v>
      </c>
      <c r="F15" s="7"/>
      <c r="G15" s="6">
        <v>5</v>
      </c>
      <c r="I15" s="6">
        <v>1494835293</v>
      </c>
      <c r="J15" s="7"/>
      <c r="K15" s="6">
        <v>0</v>
      </c>
      <c r="L15" s="7"/>
      <c r="M15" s="6">
        <v>1494835293</v>
      </c>
      <c r="N15" s="7"/>
      <c r="O15" s="6">
        <v>3007564454</v>
      </c>
      <c r="P15" s="7"/>
      <c r="Q15" s="6">
        <v>0</v>
      </c>
      <c r="R15" s="7"/>
      <c r="S15" s="6">
        <f t="shared" si="0"/>
        <v>3007564454</v>
      </c>
    </row>
    <row r="16" spans="1:19">
      <c r="A16" s="2" t="s">
        <v>65</v>
      </c>
      <c r="C16" s="7" t="s">
        <v>65</v>
      </c>
      <c r="E16" s="2" t="s">
        <v>65</v>
      </c>
      <c r="G16" s="4"/>
      <c r="I16" s="12">
        <f>SUM(I8:I15)</f>
        <v>12024721955</v>
      </c>
      <c r="J16" s="7"/>
      <c r="K16" s="12">
        <f>SUM(K8:K15)</f>
        <v>0</v>
      </c>
      <c r="L16" s="7"/>
      <c r="M16" s="12">
        <f>SUM(M8:M15)</f>
        <v>12024721955</v>
      </c>
      <c r="N16" s="7"/>
      <c r="O16" s="12">
        <f>SUM(O8:O15)</f>
        <v>69265250815</v>
      </c>
      <c r="P16" s="7"/>
      <c r="Q16" s="12">
        <f>SUM(Q8:Q15)</f>
        <v>0</v>
      </c>
      <c r="R16" s="7"/>
      <c r="S16" s="12">
        <f>SUM(S8:S15)</f>
        <v>69265250815</v>
      </c>
    </row>
    <row r="17" spans="13:19">
      <c r="M17" s="4"/>
      <c r="N17" s="4"/>
      <c r="O17" s="4"/>
      <c r="P17" s="4"/>
      <c r="Q17" s="4"/>
      <c r="R17" s="4"/>
      <c r="S17" s="4"/>
    </row>
    <row r="20" spans="13:19">
      <c r="M20" s="4"/>
      <c r="N20" s="4"/>
      <c r="O20" s="4"/>
      <c r="P20" s="4"/>
      <c r="Q20" s="4"/>
      <c r="R20" s="4"/>
      <c r="S20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1"/>
  <sheetViews>
    <sheetView rightToLeft="1" topLeftCell="A25" zoomScaleNormal="100" workbookViewId="0">
      <selection activeCell="G46" sqref="G46"/>
    </sheetView>
  </sheetViews>
  <sheetFormatPr defaultRowHeight="24"/>
  <cols>
    <col min="1" max="1" width="26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16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18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</row>
    <row r="3" spans="1:19" ht="24.75">
      <c r="A3" s="20" t="s">
        <v>163</v>
      </c>
      <c r="B3" s="20" t="s">
        <v>163</v>
      </c>
      <c r="C3" s="20" t="s">
        <v>163</v>
      </c>
      <c r="D3" s="20" t="s">
        <v>163</v>
      </c>
      <c r="E3" s="20" t="s">
        <v>163</v>
      </c>
      <c r="F3" s="20" t="s">
        <v>163</v>
      </c>
      <c r="G3" s="20" t="s">
        <v>163</v>
      </c>
      <c r="H3" s="20" t="s">
        <v>163</v>
      </c>
      <c r="I3" s="20" t="s">
        <v>163</v>
      </c>
      <c r="J3" s="20" t="s">
        <v>163</v>
      </c>
      <c r="K3" s="20" t="s">
        <v>163</v>
      </c>
      <c r="L3" s="20" t="s">
        <v>163</v>
      </c>
      <c r="M3" s="20" t="s">
        <v>163</v>
      </c>
      <c r="N3" s="20" t="s">
        <v>163</v>
      </c>
      <c r="O3" s="20" t="s">
        <v>163</v>
      </c>
      <c r="P3" s="20" t="s">
        <v>163</v>
      </c>
      <c r="Q3" s="20" t="s">
        <v>163</v>
      </c>
      <c r="R3" s="20" t="s">
        <v>163</v>
      </c>
      <c r="S3" s="20" t="s">
        <v>163</v>
      </c>
    </row>
    <row r="4" spans="1:19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</row>
    <row r="6" spans="1:19" ht="24.75">
      <c r="A6" s="19" t="s">
        <v>3</v>
      </c>
      <c r="C6" s="19" t="s">
        <v>176</v>
      </c>
      <c r="D6" s="19" t="s">
        <v>176</v>
      </c>
      <c r="E6" s="19" t="s">
        <v>176</v>
      </c>
      <c r="F6" s="19" t="s">
        <v>176</v>
      </c>
      <c r="G6" s="19" t="s">
        <v>176</v>
      </c>
      <c r="I6" s="19" t="s">
        <v>165</v>
      </c>
      <c r="J6" s="19" t="s">
        <v>165</v>
      </c>
      <c r="K6" s="19" t="s">
        <v>165</v>
      </c>
      <c r="L6" s="19" t="s">
        <v>165</v>
      </c>
      <c r="M6" s="19" t="s">
        <v>165</v>
      </c>
      <c r="O6" s="19" t="s">
        <v>166</v>
      </c>
      <c r="P6" s="19" t="s">
        <v>166</v>
      </c>
      <c r="Q6" s="19" t="s">
        <v>166</v>
      </c>
      <c r="R6" s="19" t="s">
        <v>166</v>
      </c>
      <c r="S6" s="19" t="s">
        <v>166</v>
      </c>
    </row>
    <row r="7" spans="1:19" ht="24.75">
      <c r="A7" s="19" t="s">
        <v>3</v>
      </c>
      <c r="C7" s="19" t="s">
        <v>177</v>
      </c>
      <c r="E7" s="19" t="s">
        <v>178</v>
      </c>
      <c r="G7" s="19" t="s">
        <v>179</v>
      </c>
      <c r="I7" s="19" t="s">
        <v>180</v>
      </c>
      <c r="K7" s="19" t="s">
        <v>170</v>
      </c>
      <c r="M7" s="19" t="s">
        <v>181</v>
      </c>
      <c r="O7" s="19" t="s">
        <v>180</v>
      </c>
      <c r="Q7" s="19" t="s">
        <v>170</v>
      </c>
      <c r="S7" s="19" t="s">
        <v>181</v>
      </c>
    </row>
    <row r="8" spans="1:19">
      <c r="A8" s="2" t="s">
        <v>39</v>
      </c>
      <c r="C8" s="7" t="s">
        <v>182</v>
      </c>
      <c r="D8" s="7"/>
      <c r="E8" s="6">
        <v>3500000</v>
      </c>
      <c r="F8" s="7"/>
      <c r="G8" s="6">
        <v>530</v>
      </c>
      <c r="H8" s="7"/>
      <c r="I8" s="6">
        <v>0</v>
      </c>
      <c r="J8" s="7"/>
      <c r="K8" s="6">
        <v>0</v>
      </c>
      <c r="L8" s="7"/>
      <c r="M8" s="6">
        <v>0</v>
      </c>
      <c r="N8" s="7"/>
      <c r="O8" s="6">
        <v>1855000000</v>
      </c>
      <c r="P8" s="7"/>
      <c r="Q8" s="6">
        <v>73223684</v>
      </c>
      <c r="R8" s="7"/>
      <c r="S8" s="6">
        <v>1781776316</v>
      </c>
    </row>
    <row r="9" spans="1:19">
      <c r="A9" s="2" t="s">
        <v>54</v>
      </c>
      <c r="C9" s="7" t="s">
        <v>183</v>
      </c>
      <c r="D9" s="7"/>
      <c r="E9" s="6">
        <v>5768758</v>
      </c>
      <c r="F9" s="7"/>
      <c r="G9" s="6">
        <v>750</v>
      </c>
      <c r="H9" s="7"/>
      <c r="I9" s="6">
        <v>0</v>
      </c>
      <c r="J9" s="7"/>
      <c r="K9" s="6">
        <v>0</v>
      </c>
      <c r="L9" s="7"/>
      <c r="M9" s="6">
        <v>0</v>
      </c>
      <c r="N9" s="7"/>
      <c r="O9" s="6">
        <v>4326568500</v>
      </c>
      <c r="P9" s="7"/>
      <c r="Q9" s="6">
        <v>0</v>
      </c>
      <c r="R9" s="7"/>
      <c r="S9" s="6">
        <v>4326568500</v>
      </c>
    </row>
    <row r="10" spans="1:19">
      <c r="A10" s="2" t="s">
        <v>28</v>
      </c>
      <c r="C10" s="7" t="s">
        <v>184</v>
      </c>
      <c r="D10" s="7"/>
      <c r="E10" s="6">
        <v>409979</v>
      </c>
      <c r="F10" s="7"/>
      <c r="G10" s="6">
        <v>6452</v>
      </c>
      <c r="H10" s="7"/>
      <c r="I10" s="6">
        <v>0</v>
      </c>
      <c r="J10" s="7"/>
      <c r="K10" s="6">
        <v>0</v>
      </c>
      <c r="L10" s="7"/>
      <c r="M10" s="6">
        <v>0</v>
      </c>
      <c r="N10" s="7"/>
      <c r="O10" s="6">
        <v>2645184508</v>
      </c>
      <c r="P10" s="7"/>
      <c r="Q10" s="6">
        <v>53258748</v>
      </c>
      <c r="R10" s="7"/>
      <c r="S10" s="6">
        <v>2591925760</v>
      </c>
    </row>
    <row r="11" spans="1:19">
      <c r="A11" s="2" t="s">
        <v>59</v>
      </c>
      <c r="C11" s="7" t="s">
        <v>185</v>
      </c>
      <c r="D11" s="7"/>
      <c r="E11" s="6">
        <v>2286616</v>
      </c>
      <c r="F11" s="7"/>
      <c r="G11" s="6">
        <v>3135</v>
      </c>
      <c r="H11" s="7"/>
      <c r="I11" s="6">
        <v>0</v>
      </c>
      <c r="J11" s="7"/>
      <c r="K11" s="6">
        <v>0</v>
      </c>
      <c r="L11" s="7"/>
      <c r="M11" s="6">
        <v>0</v>
      </c>
      <c r="N11" s="7"/>
      <c r="O11" s="6">
        <v>7168541160</v>
      </c>
      <c r="P11" s="7"/>
      <c r="Q11" s="6">
        <v>0</v>
      </c>
      <c r="R11" s="7"/>
      <c r="S11" s="6">
        <v>7168541160</v>
      </c>
    </row>
    <row r="12" spans="1:19">
      <c r="A12" s="2" t="s">
        <v>45</v>
      </c>
      <c r="C12" s="7" t="s">
        <v>186</v>
      </c>
      <c r="D12" s="7"/>
      <c r="E12" s="6">
        <v>763725</v>
      </c>
      <c r="F12" s="7"/>
      <c r="G12" s="6">
        <v>5000</v>
      </c>
      <c r="H12" s="7"/>
      <c r="I12" s="6">
        <v>0</v>
      </c>
      <c r="J12" s="7"/>
      <c r="K12" s="6">
        <v>0</v>
      </c>
      <c r="L12" s="7"/>
      <c r="M12" s="6">
        <v>0</v>
      </c>
      <c r="N12" s="7"/>
      <c r="O12" s="6">
        <v>3818625000</v>
      </c>
      <c r="P12" s="7"/>
      <c r="Q12" s="6">
        <v>0</v>
      </c>
      <c r="R12" s="7"/>
      <c r="S12" s="6">
        <v>3818625000</v>
      </c>
    </row>
    <row r="13" spans="1:19">
      <c r="A13" s="2" t="s">
        <v>43</v>
      </c>
      <c r="C13" s="7" t="s">
        <v>187</v>
      </c>
      <c r="D13" s="7"/>
      <c r="E13" s="6">
        <v>538673</v>
      </c>
      <c r="F13" s="7"/>
      <c r="G13" s="6">
        <v>4200</v>
      </c>
      <c r="H13" s="7"/>
      <c r="I13" s="6">
        <v>0</v>
      </c>
      <c r="J13" s="7"/>
      <c r="K13" s="6">
        <v>0</v>
      </c>
      <c r="L13" s="7"/>
      <c r="M13" s="6">
        <v>0</v>
      </c>
      <c r="N13" s="7"/>
      <c r="O13" s="6">
        <v>2262426600</v>
      </c>
      <c r="P13" s="7"/>
      <c r="Q13" s="6">
        <v>0</v>
      </c>
      <c r="R13" s="7"/>
      <c r="S13" s="6">
        <v>2262426600</v>
      </c>
    </row>
    <row r="14" spans="1:19">
      <c r="A14" s="2" t="s">
        <v>18</v>
      </c>
      <c r="C14" s="7" t="s">
        <v>188</v>
      </c>
      <c r="D14" s="7"/>
      <c r="E14" s="6">
        <v>11063968</v>
      </c>
      <c r="F14" s="7"/>
      <c r="G14" s="6">
        <v>900</v>
      </c>
      <c r="H14" s="7"/>
      <c r="I14" s="6">
        <v>0</v>
      </c>
      <c r="J14" s="7"/>
      <c r="K14" s="6">
        <v>0</v>
      </c>
      <c r="L14" s="7"/>
      <c r="M14" s="6">
        <v>0</v>
      </c>
      <c r="N14" s="7"/>
      <c r="O14" s="6">
        <v>9957571200</v>
      </c>
      <c r="P14" s="7"/>
      <c r="Q14" s="6">
        <v>0</v>
      </c>
      <c r="R14" s="7"/>
      <c r="S14" s="6">
        <v>9957571200</v>
      </c>
    </row>
    <row r="15" spans="1:19">
      <c r="A15" s="2" t="s">
        <v>44</v>
      </c>
      <c r="C15" s="7" t="s">
        <v>189</v>
      </c>
      <c r="D15" s="7"/>
      <c r="E15" s="6">
        <v>800000</v>
      </c>
      <c r="F15" s="7"/>
      <c r="G15" s="6">
        <v>3370</v>
      </c>
      <c r="H15" s="7"/>
      <c r="I15" s="6">
        <v>0</v>
      </c>
      <c r="J15" s="7"/>
      <c r="K15" s="6">
        <v>0</v>
      </c>
      <c r="L15" s="7"/>
      <c r="M15" s="6">
        <v>0</v>
      </c>
      <c r="N15" s="7"/>
      <c r="O15" s="6">
        <v>2696000000</v>
      </c>
      <c r="P15" s="7"/>
      <c r="Q15" s="6">
        <v>0</v>
      </c>
      <c r="R15" s="7"/>
      <c r="S15" s="6">
        <v>2696000000</v>
      </c>
    </row>
    <row r="16" spans="1:19">
      <c r="A16" s="2" t="s">
        <v>41</v>
      </c>
      <c r="C16" s="7" t="s">
        <v>190</v>
      </c>
      <c r="D16" s="7"/>
      <c r="E16" s="6">
        <v>2580629</v>
      </c>
      <c r="F16" s="7"/>
      <c r="G16" s="6">
        <v>2400</v>
      </c>
      <c r="H16" s="7"/>
      <c r="I16" s="6">
        <v>0</v>
      </c>
      <c r="J16" s="7"/>
      <c r="K16" s="6">
        <v>0</v>
      </c>
      <c r="L16" s="7"/>
      <c r="M16" s="6">
        <v>0</v>
      </c>
      <c r="N16" s="7"/>
      <c r="O16" s="6">
        <v>6193509600</v>
      </c>
      <c r="P16" s="7"/>
      <c r="Q16" s="6">
        <v>0</v>
      </c>
      <c r="R16" s="7"/>
      <c r="S16" s="6">
        <v>6193509600</v>
      </c>
    </row>
    <row r="17" spans="1:19">
      <c r="A17" s="2" t="s">
        <v>32</v>
      </c>
      <c r="C17" s="7" t="s">
        <v>191</v>
      </c>
      <c r="D17" s="7"/>
      <c r="E17" s="6">
        <v>1822820</v>
      </c>
      <c r="F17" s="7"/>
      <c r="G17" s="6">
        <v>3860</v>
      </c>
      <c r="H17" s="7"/>
      <c r="I17" s="6">
        <v>0</v>
      </c>
      <c r="J17" s="7"/>
      <c r="K17" s="6">
        <v>0</v>
      </c>
      <c r="L17" s="7"/>
      <c r="M17" s="6">
        <v>0</v>
      </c>
      <c r="N17" s="7"/>
      <c r="O17" s="6">
        <v>7036085200</v>
      </c>
      <c r="P17" s="7"/>
      <c r="Q17" s="6">
        <v>0</v>
      </c>
      <c r="R17" s="7"/>
      <c r="S17" s="6">
        <v>7036085200</v>
      </c>
    </row>
    <row r="18" spans="1:19">
      <c r="A18" s="2" t="s">
        <v>58</v>
      </c>
      <c r="C18" s="7" t="s">
        <v>192</v>
      </c>
      <c r="D18" s="7"/>
      <c r="E18" s="6">
        <v>16232265</v>
      </c>
      <c r="F18" s="7"/>
      <c r="G18" s="6">
        <v>600</v>
      </c>
      <c r="H18" s="7"/>
      <c r="I18" s="6">
        <v>0</v>
      </c>
      <c r="J18" s="7"/>
      <c r="K18" s="6">
        <v>0</v>
      </c>
      <c r="L18" s="7"/>
      <c r="M18" s="6">
        <v>0</v>
      </c>
      <c r="N18" s="7"/>
      <c r="O18" s="6">
        <v>9739359000</v>
      </c>
      <c r="P18" s="7"/>
      <c r="Q18" s="6">
        <v>0</v>
      </c>
      <c r="R18" s="7"/>
      <c r="S18" s="6">
        <v>9739359000</v>
      </c>
    </row>
    <row r="19" spans="1:19">
      <c r="A19" s="2" t="s">
        <v>42</v>
      </c>
      <c r="C19" s="7" t="s">
        <v>190</v>
      </c>
      <c r="D19" s="7"/>
      <c r="E19" s="6">
        <v>565843</v>
      </c>
      <c r="F19" s="7"/>
      <c r="G19" s="6">
        <v>6830</v>
      </c>
      <c r="H19" s="7"/>
      <c r="I19" s="6">
        <v>0</v>
      </c>
      <c r="J19" s="7"/>
      <c r="K19" s="6">
        <v>0</v>
      </c>
      <c r="L19" s="7"/>
      <c r="M19" s="6">
        <v>0</v>
      </c>
      <c r="N19" s="7"/>
      <c r="O19" s="6">
        <v>3864707690</v>
      </c>
      <c r="P19" s="7"/>
      <c r="Q19" s="6">
        <v>0</v>
      </c>
      <c r="R19" s="7"/>
      <c r="S19" s="6">
        <v>3864707690</v>
      </c>
    </row>
    <row r="20" spans="1:19">
      <c r="A20" s="2" t="s">
        <v>56</v>
      </c>
      <c r="C20" s="7" t="s">
        <v>193</v>
      </c>
      <c r="D20" s="7"/>
      <c r="E20" s="6">
        <v>4630757</v>
      </c>
      <c r="F20" s="7"/>
      <c r="G20" s="6">
        <v>4290</v>
      </c>
      <c r="H20" s="7"/>
      <c r="I20" s="6">
        <v>0</v>
      </c>
      <c r="J20" s="7"/>
      <c r="K20" s="6">
        <v>0</v>
      </c>
      <c r="L20" s="7"/>
      <c r="M20" s="6">
        <v>0</v>
      </c>
      <c r="N20" s="7"/>
      <c r="O20" s="6">
        <v>19865947530</v>
      </c>
      <c r="P20" s="7"/>
      <c r="Q20" s="6">
        <v>0</v>
      </c>
      <c r="R20" s="7"/>
      <c r="S20" s="6">
        <v>19865947530</v>
      </c>
    </row>
    <row r="21" spans="1:19">
      <c r="A21" s="2" t="s">
        <v>15</v>
      </c>
      <c r="C21" s="7" t="s">
        <v>194</v>
      </c>
      <c r="D21" s="7"/>
      <c r="E21" s="6">
        <v>37818127</v>
      </c>
      <c r="F21" s="7"/>
      <c r="G21" s="6">
        <v>200</v>
      </c>
      <c r="H21" s="7"/>
      <c r="I21" s="6">
        <v>0</v>
      </c>
      <c r="J21" s="7"/>
      <c r="K21" s="6">
        <v>0</v>
      </c>
      <c r="L21" s="7"/>
      <c r="M21" s="6">
        <v>0</v>
      </c>
      <c r="N21" s="7"/>
      <c r="O21" s="6">
        <v>7563625400</v>
      </c>
      <c r="P21" s="7"/>
      <c r="Q21" s="6">
        <v>0</v>
      </c>
      <c r="R21" s="7"/>
      <c r="S21" s="6">
        <v>7563625400</v>
      </c>
    </row>
    <row r="22" spans="1:19">
      <c r="A22" s="2" t="s">
        <v>33</v>
      </c>
      <c r="C22" s="7" t="s">
        <v>195</v>
      </c>
      <c r="D22" s="7"/>
      <c r="E22" s="6">
        <v>47300238</v>
      </c>
      <c r="F22" s="7"/>
      <c r="G22" s="6">
        <v>350</v>
      </c>
      <c r="H22" s="7"/>
      <c r="I22" s="6">
        <v>0</v>
      </c>
      <c r="J22" s="7"/>
      <c r="K22" s="6">
        <v>0</v>
      </c>
      <c r="L22" s="7"/>
      <c r="M22" s="6">
        <v>0</v>
      </c>
      <c r="N22" s="7"/>
      <c r="O22" s="6">
        <v>16555083300</v>
      </c>
      <c r="P22" s="7"/>
      <c r="Q22" s="6">
        <v>0</v>
      </c>
      <c r="R22" s="7"/>
      <c r="S22" s="6">
        <v>16555083300</v>
      </c>
    </row>
    <row r="23" spans="1:19">
      <c r="A23" s="2" t="s">
        <v>49</v>
      </c>
      <c r="C23" s="7" t="s">
        <v>183</v>
      </c>
      <c r="D23" s="7"/>
      <c r="E23" s="6">
        <v>5159728</v>
      </c>
      <c r="F23" s="7"/>
      <c r="G23" s="6">
        <v>3300</v>
      </c>
      <c r="H23" s="7"/>
      <c r="I23" s="6">
        <v>0</v>
      </c>
      <c r="J23" s="7"/>
      <c r="K23" s="6">
        <v>0</v>
      </c>
      <c r="L23" s="7"/>
      <c r="M23" s="6">
        <v>0</v>
      </c>
      <c r="N23" s="7"/>
      <c r="O23" s="6">
        <v>17027102400</v>
      </c>
      <c r="P23" s="7"/>
      <c r="Q23" s="6">
        <v>0</v>
      </c>
      <c r="R23" s="7"/>
      <c r="S23" s="6">
        <v>17027102400</v>
      </c>
    </row>
    <row r="24" spans="1:19">
      <c r="A24" s="2" t="s">
        <v>29</v>
      </c>
      <c r="C24" s="7" t="s">
        <v>196</v>
      </c>
      <c r="D24" s="7"/>
      <c r="E24" s="6">
        <v>670256</v>
      </c>
      <c r="F24" s="7"/>
      <c r="G24" s="6">
        <v>2592</v>
      </c>
      <c r="H24" s="7"/>
      <c r="I24" s="6">
        <v>0</v>
      </c>
      <c r="J24" s="7"/>
      <c r="K24" s="6">
        <v>0</v>
      </c>
      <c r="L24" s="7"/>
      <c r="M24" s="6">
        <v>0</v>
      </c>
      <c r="N24" s="7"/>
      <c r="O24" s="6">
        <v>1737303552</v>
      </c>
      <c r="P24" s="7"/>
      <c r="Q24" s="6">
        <v>40672658</v>
      </c>
      <c r="R24" s="7"/>
      <c r="S24" s="6">
        <v>1696630894</v>
      </c>
    </row>
    <row r="25" spans="1:19">
      <c r="A25" s="2" t="s">
        <v>36</v>
      </c>
      <c r="C25" s="7" t="s">
        <v>197</v>
      </c>
      <c r="D25" s="7"/>
      <c r="E25" s="6">
        <v>15314280</v>
      </c>
      <c r="F25" s="7"/>
      <c r="G25" s="6">
        <v>2250</v>
      </c>
      <c r="H25" s="7"/>
      <c r="I25" s="6">
        <v>0</v>
      </c>
      <c r="J25" s="7"/>
      <c r="K25" s="6">
        <v>0</v>
      </c>
      <c r="L25" s="7"/>
      <c r="M25" s="6">
        <v>0</v>
      </c>
      <c r="N25" s="7"/>
      <c r="O25" s="6">
        <v>34457130000</v>
      </c>
      <c r="P25" s="7"/>
      <c r="Q25" s="6">
        <v>0</v>
      </c>
      <c r="R25" s="7"/>
      <c r="S25" s="6">
        <v>34457130000</v>
      </c>
    </row>
    <row r="26" spans="1:19">
      <c r="A26" s="2" t="s">
        <v>35</v>
      </c>
      <c r="C26" s="7" t="s">
        <v>198</v>
      </c>
      <c r="D26" s="7"/>
      <c r="E26" s="6">
        <v>19618983</v>
      </c>
      <c r="F26" s="7"/>
      <c r="G26" s="6">
        <v>550</v>
      </c>
      <c r="H26" s="7"/>
      <c r="I26" s="6">
        <v>0</v>
      </c>
      <c r="J26" s="7"/>
      <c r="K26" s="6">
        <v>0</v>
      </c>
      <c r="L26" s="7"/>
      <c r="M26" s="6">
        <v>0</v>
      </c>
      <c r="N26" s="7"/>
      <c r="O26" s="6">
        <v>10790440650</v>
      </c>
      <c r="P26" s="7"/>
      <c r="Q26" s="6">
        <v>0</v>
      </c>
      <c r="R26" s="7"/>
      <c r="S26" s="6">
        <v>10790440650</v>
      </c>
    </row>
    <row r="27" spans="1:19">
      <c r="A27" s="2" t="s">
        <v>31</v>
      </c>
      <c r="C27" s="7" t="s">
        <v>199</v>
      </c>
      <c r="D27" s="7"/>
      <c r="E27" s="6">
        <v>211095869</v>
      </c>
      <c r="F27" s="7"/>
      <c r="G27" s="6">
        <v>188</v>
      </c>
      <c r="H27" s="7"/>
      <c r="I27" s="6">
        <v>0</v>
      </c>
      <c r="J27" s="7"/>
      <c r="K27" s="6">
        <v>0</v>
      </c>
      <c r="L27" s="7"/>
      <c r="M27" s="6">
        <v>0</v>
      </c>
      <c r="N27" s="7"/>
      <c r="O27" s="6">
        <v>39686023372</v>
      </c>
      <c r="P27" s="7"/>
      <c r="Q27" s="6">
        <v>0</v>
      </c>
      <c r="R27" s="7"/>
      <c r="S27" s="6">
        <v>39686023372</v>
      </c>
    </row>
    <row r="28" spans="1:19">
      <c r="A28" s="2" t="s">
        <v>34</v>
      </c>
      <c r="C28" s="7" t="s">
        <v>200</v>
      </c>
      <c r="D28" s="7"/>
      <c r="E28" s="6">
        <v>514938</v>
      </c>
      <c r="F28" s="7"/>
      <c r="G28" s="6">
        <v>2400</v>
      </c>
      <c r="H28" s="7"/>
      <c r="I28" s="6">
        <v>0</v>
      </c>
      <c r="J28" s="7"/>
      <c r="K28" s="6">
        <v>0</v>
      </c>
      <c r="L28" s="7"/>
      <c r="M28" s="6">
        <v>0</v>
      </c>
      <c r="N28" s="7"/>
      <c r="O28" s="6">
        <v>1235851200</v>
      </c>
      <c r="P28" s="7"/>
      <c r="Q28" s="6">
        <v>0</v>
      </c>
      <c r="R28" s="7"/>
      <c r="S28" s="6">
        <v>1235851200</v>
      </c>
    </row>
    <row r="29" spans="1:19">
      <c r="A29" s="2" t="s">
        <v>48</v>
      </c>
      <c r="C29" s="7" t="s">
        <v>201</v>
      </c>
      <c r="D29" s="7"/>
      <c r="E29" s="6">
        <v>1692203</v>
      </c>
      <c r="F29" s="7"/>
      <c r="G29" s="6">
        <v>4327</v>
      </c>
      <c r="H29" s="7"/>
      <c r="I29" s="6">
        <v>0</v>
      </c>
      <c r="J29" s="7"/>
      <c r="K29" s="6">
        <v>0</v>
      </c>
      <c r="L29" s="7"/>
      <c r="M29" s="6">
        <v>0</v>
      </c>
      <c r="N29" s="7"/>
      <c r="O29" s="6">
        <v>7322162381</v>
      </c>
      <c r="P29" s="7"/>
      <c r="Q29" s="6">
        <v>0</v>
      </c>
      <c r="R29" s="7"/>
      <c r="S29" s="6">
        <v>7322162381</v>
      </c>
    </row>
    <row r="30" spans="1:19">
      <c r="A30" s="2" t="s">
        <v>202</v>
      </c>
      <c r="C30" s="7" t="s">
        <v>203</v>
      </c>
      <c r="D30" s="7"/>
      <c r="E30" s="6">
        <v>100000</v>
      </c>
      <c r="F30" s="7"/>
      <c r="G30" s="6">
        <v>4332</v>
      </c>
      <c r="H30" s="7"/>
      <c r="I30" s="6">
        <v>0</v>
      </c>
      <c r="J30" s="7"/>
      <c r="K30" s="6">
        <v>0</v>
      </c>
      <c r="L30" s="7"/>
      <c r="M30" s="6">
        <v>0</v>
      </c>
      <c r="N30" s="7"/>
      <c r="O30" s="6">
        <v>433200000</v>
      </c>
      <c r="P30" s="7"/>
      <c r="Q30" s="6">
        <v>0</v>
      </c>
      <c r="R30" s="7"/>
      <c r="S30" s="6">
        <v>433200000</v>
      </c>
    </row>
    <row r="31" spans="1:19">
      <c r="A31" s="2" t="s">
        <v>65</v>
      </c>
      <c r="C31" s="2" t="s">
        <v>65</v>
      </c>
      <c r="E31" s="2" t="s">
        <v>65</v>
      </c>
      <c r="G31" s="2" t="s">
        <v>65</v>
      </c>
      <c r="I31" s="12">
        <f>SUM(I8:I30)</f>
        <v>0</v>
      </c>
      <c r="J31" s="7"/>
      <c r="K31" s="12">
        <f>SUM(K8:K30)</f>
        <v>0</v>
      </c>
      <c r="L31" s="7"/>
      <c r="M31" s="12">
        <f>SUM(M8:M30)</f>
        <v>0</v>
      </c>
      <c r="N31" s="7"/>
      <c r="O31" s="12">
        <f>SUM(O8:O30)</f>
        <v>218237448243</v>
      </c>
      <c r="P31" s="7"/>
      <c r="Q31" s="12">
        <f>SUM(Q8:Q30)</f>
        <v>167155090</v>
      </c>
      <c r="R31" s="7"/>
      <c r="S31" s="12">
        <f>SUM(S8:S30)</f>
        <v>218070293153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4"/>
  <sheetViews>
    <sheetView rightToLeft="1" topLeftCell="A55" zoomScaleNormal="100" workbookViewId="0">
      <selection activeCell="I63" sqref="I63"/>
    </sheetView>
  </sheetViews>
  <sheetFormatPr defaultRowHeight="24"/>
  <cols>
    <col min="1" max="1" width="35.710937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34" style="2" customWidth="1"/>
    <col min="18" max="18" width="1" style="2" customWidth="1"/>
    <col min="19" max="19" width="15.42578125" style="2" bestFit="1" customWidth="1"/>
    <col min="20" max="16384" width="9.140625" style="2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163</v>
      </c>
      <c r="B3" s="20" t="s">
        <v>163</v>
      </c>
      <c r="C3" s="20" t="s">
        <v>163</v>
      </c>
      <c r="D3" s="20" t="s">
        <v>163</v>
      </c>
      <c r="E3" s="20" t="s">
        <v>163</v>
      </c>
      <c r="F3" s="20" t="s">
        <v>163</v>
      </c>
      <c r="G3" s="20" t="s">
        <v>163</v>
      </c>
      <c r="H3" s="20" t="s">
        <v>163</v>
      </c>
      <c r="I3" s="20" t="s">
        <v>163</v>
      </c>
      <c r="J3" s="20" t="s">
        <v>163</v>
      </c>
      <c r="K3" s="20" t="s">
        <v>163</v>
      </c>
      <c r="L3" s="20" t="s">
        <v>163</v>
      </c>
      <c r="M3" s="20" t="s">
        <v>163</v>
      </c>
      <c r="N3" s="20" t="s">
        <v>163</v>
      </c>
      <c r="O3" s="20" t="s">
        <v>163</v>
      </c>
      <c r="P3" s="20" t="s">
        <v>163</v>
      </c>
      <c r="Q3" s="20" t="s">
        <v>163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3</v>
      </c>
      <c r="C6" s="19" t="s">
        <v>165</v>
      </c>
      <c r="D6" s="19" t="s">
        <v>165</v>
      </c>
      <c r="E6" s="19" t="s">
        <v>165</v>
      </c>
      <c r="F6" s="19" t="s">
        <v>165</v>
      </c>
      <c r="G6" s="19" t="s">
        <v>165</v>
      </c>
      <c r="H6" s="19" t="s">
        <v>165</v>
      </c>
      <c r="I6" s="19" t="s">
        <v>165</v>
      </c>
      <c r="K6" s="19" t="s">
        <v>166</v>
      </c>
      <c r="L6" s="19" t="s">
        <v>166</v>
      </c>
      <c r="M6" s="19" t="s">
        <v>166</v>
      </c>
      <c r="N6" s="19" t="s">
        <v>166</v>
      </c>
      <c r="O6" s="19" t="s">
        <v>166</v>
      </c>
      <c r="P6" s="19" t="s">
        <v>166</v>
      </c>
      <c r="Q6" s="19" t="s">
        <v>166</v>
      </c>
    </row>
    <row r="7" spans="1:17" ht="24.75">
      <c r="A7" s="19" t="s">
        <v>3</v>
      </c>
      <c r="C7" s="19" t="s">
        <v>7</v>
      </c>
      <c r="E7" s="19" t="s">
        <v>204</v>
      </c>
      <c r="G7" s="19" t="s">
        <v>205</v>
      </c>
      <c r="I7" s="19" t="s">
        <v>206</v>
      </c>
      <c r="K7" s="19" t="s">
        <v>7</v>
      </c>
      <c r="M7" s="19" t="s">
        <v>204</v>
      </c>
      <c r="O7" s="19" t="s">
        <v>205</v>
      </c>
      <c r="Q7" s="19" t="s">
        <v>206</v>
      </c>
    </row>
    <row r="8" spans="1:17">
      <c r="A8" s="2" t="s">
        <v>54</v>
      </c>
      <c r="C8" s="8">
        <v>10248352</v>
      </c>
      <c r="D8" s="8"/>
      <c r="E8" s="8">
        <v>87000176569</v>
      </c>
      <c r="F8" s="8"/>
      <c r="G8" s="8">
        <v>76433446460</v>
      </c>
      <c r="H8" s="8"/>
      <c r="I8" s="8">
        <f>E8-G8</f>
        <v>10566730109</v>
      </c>
      <c r="J8" s="8"/>
      <c r="K8" s="8">
        <v>10248352</v>
      </c>
      <c r="L8" s="8"/>
      <c r="M8" s="8">
        <v>87000176569</v>
      </c>
      <c r="N8" s="8"/>
      <c r="O8" s="8">
        <v>80202549213</v>
      </c>
      <c r="P8" s="8"/>
      <c r="Q8" s="8">
        <f>M8-O8</f>
        <v>6797627356</v>
      </c>
    </row>
    <row r="9" spans="1:17">
      <c r="A9" s="2" t="s">
        <v>43</v>
      </c>
      <c r="C9" s="8">
        <v>538673</v>
      </c>
      <c r="D9" s="8"/>
      <c r="E9" s="8">
        <v>20283523887</v>
      </c>
      <c r="F9" s="8"/>
      <c r="G9" s="8">
        <v>19319681675</v>
      </c>
      <c r="H9" s="8"/>
      <c r="I9" s="8">
        <f t="shared" ref="I9:I67" si="0">E9-G9</f>
        <v>963842212</v>
      </c>
      <c r="J9" s="8"/>
      <c r="K9" s="8">
        <v>538673</v>
      </c>
      <c r="L9" s="8"/>
      <c r="M9" s="8">
        <v>20283523887</v>
      </c>
      <c r="N9" s="8"/>
      <c r="O9" s="8">
        <v>19903341681</v>
      </c>
      <c r="P9" s="8"/>
      <c r="Q9" s="8">
        <f t="shared" ref="Q9:Q67" si="1">M9-O9</f>
        <v>380182206</v>
      </c>
    </row>
    <row r="10" spans="1:17">
      <c r="A10" s="2" t="s">
        <v>27</v>
      </c>
      <c r="C10" s="8">
        <v>30000000</v>
      </c>
      <c r="D10" s="8"/>
      <c r="E10" s="8">
        <v>45149751000</v>
      </c>
      <c r="F10" s="8"/>
      <c r="G10" s="8">
        <v>45149751000</v>
      </c>
      <c r="H10" s="8"/>
      <c r="I10" s="8">
        <f t="shared" si="0"/>
        <v>0</v>
      </c>
      <c r="J10" s="8"/>
      <c r="K10" s="8">
        <v>30000000</v>
      </c>
      <c r="L10" s="8"/>
      <c r="M10" s="8">
        <v>45149751000</v>
      </c>
      <c r="N10" s="8"/>
      <c r="O10" s="8">
        <v>45462149760</v>
      </c>
      <c r="P10" s="8"/>
      <c r="Q10" s="8">
        <f t="shared" si="1"/>
        <v>-312398760</v>
      </c>
    </row>
    <row r="11" spans="1:17">
      <c r="A11" s="2" t="s">
        <v>41</v>
      </c>
      <c r="C11" s="8">
        <v>2580629</v>
      </c>
      <c r="D11" s="8"/>
      <c r="E11" s="8">
        <v>71596804525</v>
      </c>
      <c r="F11" s="8"/>
      <c r="G11" s="8">
        <v>64311425634</v>
      </c>
      <c r="H11" s="8"/>
      <c r="I11" s="8">
        <f t="shared" si="0"/>
        <v>7285378891</v>
      </c>
      <c r="J11" s="8"/>
      <c r="K11" s="8">
        <v>2580629</v>
      </c>
      <c r="L11" s="8"/>
      <c r="M11" s="8">
        <v>71596804525</v>
      </c>
      <c r="N11" s="8"/>
      <c r="O11" s="8">
        <v>56650533763</v>
      </c>
      <c r="P11" s="8"/>
      <c r="Q11" s="8">
        <f t="shared" si="1"/>
        <v>14946270762</v>
      </c>
    </row>
    <row r="12" spans="1:17">
      <c r="A12" s="2" t="s">
        <v>39</v>
      </c>
      <c r="C12" s="8">
        <v>19993156</v>
      </c>
      <c r="D12" s="8"/>
      <c r="E12" s="8">
        <v>123816245576</v>
      </c>
      <c r="F12" s="8"/>
      <c r="G12" s="8">
        <v>110898017707</v>
      </c>
      <c r="H12" s="8"/>
      <c r="I12" s="8">
        <f t="shared" si="0"/>
        <v>12918227869</v>
      </c>
      <c r="J12" s="8"/>
      <c r="K12" s="8">
        <v>19993156</v>
      </c>
      <c r="L12" s="8"/>
      <c r="M12" s="8">
        <v>123816245576</v>
      </c>
      <c r="N12" s="8"/>
      <c r="O12" s="8">
        <v>127355303623</v>
      </c>
      <c r="P12" s="8"/>
      <c r="Q12" s="8">
        <f t="shared" si="1"/>
        <v>-3539058047</v>
      </c>
    </row>
    <row r="13" spans="1:17">
      <c r="A13" s="2" t="s">
        <v>18</v>
      </c>
      <c r="C13" s="8">
        <v>9063968</v>
      </c>
      <c r="D13" s="8"/>
      <c r="E13" s="8">
        <v>78927927539</v>
      </c>
      <c r="F13" s="8"/>
      <c r="G13" s="8">
        <v>74062507349</v>
      </c>
      <c r="H13" s="8"/>
      <c r="I13" s="8">
        <f t="shared" si="0"/>
        <v>4865420190</v>
      </c>
      <c r="J13" s="8"/>
      <c r="K13" s="8">
        <v>9063968</v>
      </c>
      <c r="L13" s="8"/>
      <c r="M13" s="8">
        <v>78927927539</v>
      </c>
      <c r="N13" s="8"/>
      <c r="O13" s="8">
        <v>79184717030</v>
      </c>
      <c r="P13" s="8"/>
      <c r="Q13" s="8">
        <f t="shared" si="1"/>
        <v>-256789491</v>
      </c>
    </row>
    <row r="14" spans="1:17">
      <c r="A14" s="2" t="s">
        <v>28</v>
      </c>
      <c r="C14" s="8">
        <v>6753557</v>
      </c>
      <c r="D14" s="8"/>
      <c r="E14" s="8">
        <v>133596129383</v>
      </c>
      <c r="F14" s="8"/>
      <c r="G14" s="8">
        <v>127751452506</v>
      </c>
      <c r="H14" s="8"/>
      <c r="I14" s="8">
        <f t="shared" si="0"/>
        <v>5844676877</v>
      </c>
      <c r="J14" s="8"/>
      <c r="K14" s="8">
        <v>6753557</v>
      </c>
      <c r="L14" s="8"/>
      <c r="M14" s="8">
        <v>133596129383</v>
      </c>
      <c r="N14" s="8"/>
      <c r="O14" s="8">
        <v>127965611266</v>
      </c>
      <c r="P14" s="8"/>
      <c r="Q14" s="8">
        <f t="shared" si="1"/>
        <v>5630518117</v>
      </c>
    </row>
    <row r="15" spans="1:17">
      <c r="A15" s="2" t="s">
        <v>21</v>
      </c>
      <c r="C15" s="8">
        <v>49607335</v>
      </c>
      <c r="D15" s="8"/>
      <c r="E15" s="8">
        <v>135312598202</v>
      </c>
      <c r="F15" s="8"/>
      <c r="G15" s="8">
        <v>125879316208</v>
      </c>
      <c r="H15" s="8"/>
      <c r="I15" s="8">
        <f t="shared" si="0"/>
        <v>9433281994</v>
      </c>
      <c r="J15" s="8"/>
      <c r="K15" s="8">
        <v>49607335</v>
      </c>
      <c r="L15" s="8"/>
      <c r="M15" s="8">
        <v>135312598202</v>
      </c>
      <c r="N15" s="8"/>
      <c r="O15" s="8">
        <v>141969155194</v>
      </c>
      <c r="P15" s="8"/>
      <c r="Q15" s="8">
        <f t="shared" si="1"/>
        <v>-6656556992</v>
      </c>
    </row>
    <row r="16" spans="1:17">
      <c r="A16" s="2" t="s">
        <v>30</v>
      </c>
      <c r="C16" s="8">
        <v>44612902</v>
      </c>
      <c r="D16" s="8"/>
      <c r="E16" s="8">
        <v>86344495338</v>
      </c>
      <c r="F16" s="8"/>
      <c r="G16" s="8">
        <v>81554970173</v>
      </c>
      <c r="H16" s="8"/>
      <c r="I16" s="8">
        <f t="shared" si="0"/>
        <v>4789525165</v>
      </c>
      <c r="J16" s="8"/>
      <c r="K16" s="8">
        <v>44612902</v>
      </c>
      <c r="L16" s="8"/>
      <c r="M16" s="8">
        <v>86344495338</v>
      </c>
      <c r="N16" s="8"/>
      <c r="O16" s="8">
        <v>80484544958</v>
      </c>
      <c r="P16" s="8"/>
      <c r="Q16" s="8">
        <f t="shared" si="1"/>
        <v>5859950380</v>
      </c>
    </row>
    <row r="17" spans="1:17">
      <c r="A17" s="2" t="s">
        <v>31</v>
      </c>
      <c r="C17" s="8">
        <v>211095869</v>
      </c>
      <c r="D17" s="8"/>
      <c r="E17" s="8">
        <v>270063885121</v>
      </c>
      <c r="F17" s="8"/>
      <c r="G17" s="8">
        <v>248450380718</v>
      </c>
      <c r="H17" s="8"/>
      <c r="I17" s="8">
        <f t="shared" si="0"/>
        <v>21613504403</v>
      </c>
      <c r="J17" s="8"/>
      <c r="K17" s="8">
        <v>211095869</v>
      </c>
      <c r="L17" s="8"/>
      <c r="M17" s="8">
        <v>270063885121</v>
      </c>
      <c r="N17" s="8"/>
      <c r="O17" s="8">
        <v>284347329865</v>
      </c>
      <c r="P17" s="8"/>
      <c r="Q17" s="8">
        <f t="shared" si="1"/>
        <v>-14283444744</v>
      </c>
    </row>
    <row r="18" spans="1:17">
      <c r="A18" s="2" t="s">
        <v>29</v>
      </c>
      <c r="C18" s="8">
        <v>670256</v>
      </c>
      <c r="D18" s="8"/>
      <c r="E18" s="8">
        <v>16889893211</v>
      </c>
      <c r="F18" s="8"/>
      <c r="G18" s="8">
        <v>15357476865</v>
      </c>
      <c r="H18" s="8"/>
      <c r="I18" s="8">
        <f t="shared" si="0"/>
        <v>1532416346</v>
      </c>
      <c r="J18" s="8"/>
      <c r="K18" s="8">
        <v>670256</v>
      </c>
      <c r="L18" s="8"/>
      <c r="M18" s="8">
        <v>16889893211</v>
      </c>
      <c r="N18" s="8"/>
      <c r="O18" s="8">
        <v>16521810400</v>
      </c>
      <c r="P18" s="8"/>
      <c r="Q18" s="8">
        <f t="shared" si="1"/>
        <v>368082811</v>
      </c>
    </row>
    <row r="19" spans="1:17">
      <c r="A19" s="2" t="s">
        <v>22</v>
      </c>
      <c r="C19" s="8">
        <v>17718147</v>
      </c>
      <c r="D19" s="8"/>
      <c r="E19" s="8">
        <v>98455127301</v>
      </c>
      <c r="F19" s="8"/>
      <c r="G19" s="8">
        <v>83906359732</v>
      </c>
      <c r="H19" s="8"/>
      <c r="I19" s="8">
        <f t="shared" si="0"/>
        <v>14548767569</v>
      </c>
      <c r="J19" s="8"/>
      <c r="K19" s="8">
        <v>17718147</v>
      </c>
      <c r="L19" s="8"/>
      <c r="M19" s="8">
        <v>98455127301</v>
      </c>
      <c r="N19" s="8"/>
      <c r="O19" s="8">
        <v>72051701996</v>
      </c>
      <c r="P19" s="8"/>
      <c r="Q19" s="8">
        <f t="shared" si="1"/>
        <v>26403425305</v>
      </c>
    </row>
    <row r="20" spans="1:17">
      <c r="A20" s="2" t="s">
        <v>33</v>
      </c>
      <c r="C20" s="8">
        <v>47300238</v>
      </c>
      <c r="D20" s="8"/>
      <c r="E20" s="8">
        <v>115948364705</v>
      </c>
      <c r="F20" s="8"/>
      <c r="G20" s="8">
        <v>108895544468</v>
      </c>
      <c r="H20" s="8"/>
      <c r="I20" s="8">
        <f t="shared" si="0"/>
        <v>7052820237</v>
      </c>
      <c r="J20" s="8"/>
      <c r="K20" s="8">
        <v>47300238</v>
      </c>
      <c r="L20" s="8"/>
      <c r="M20" s="8">
        <v>115948364705</v>
      </c>
      <c r="N20" s="8"/>
      <c r="O20" s="8">
        <v>134075873148</v>
      </c>
      <c r="P20" s="8"/>
      <c r="Q20" s="8">
        <f t="shared" si="1"/>
        <v>-18127508443</v>
      </c>
    </row>
    <row r="21" spans="1:17">
      <c r="A21" s="2" t="s">
        <v>57</v>
      </c>
      <c r="C21" s="8">
        <v>10150001</v>
      </c>
      <c r="D21" s="8"/>
      <c r="E21" s="8">
        <v>56098223226</v>
      </c>
      <c r="F21" s="8"/>
      <c r="G21" s="8">
        <v>51658795489</v>
      </c>
      <c r="H21" s="8"/>
      <c r="I21" s="8">
        <f t="shared" si="0"/>
        <v>4439427737</v>
      </c>
      <c r="J21" s="8"/>
      <c r="K21" s="8">
        <v>10150001</v>
      </c>
      <c r="L21" s="8"/>
      <c r="M21" s="8">
        <v>56098223226</v>
      </c>
      <c r="N21" s="8"/>
      <c r="O21" s="8">
        <v>62862487274</v>
      </c>
      <c r="P21" s="8"/>
      <c r="Q21" s="8">
        <f t="shared" si="1"/>
        <v>-6764264048</v>
      </c>
    </row>
    <row r="22" spans="1:17">
      <c r="A22" s="2" t="s">
        <v>44</v>
      </c>
      <c r="C22" s="8">
        <v>800000</v>
      </c>
      <c r="D22" s="8"/>
      <c r="E22" s="8">
        <v>26592825600</v>
      </c>
      <c r="F22" s="8"/>
      <c r="G22" s="8">
        <v>23555008800</v>
      </c>
      <c r="H22" s="8"/>
      <c r="I22" s="8">
        <f t="shared" si="0"/>
        <v>3037816800</v>
      </c>
      <c r="J22" s="8"/>
      <c r="K22" s="8">
        <v>800000</v>
      </c>
      <c r="L22" s="8"/>
      <c r="M22" s="8">
        <v>26592825600</v>
      </c>
      <c r="N22" s="8"/>
      <c r="O22" s="8">
        <v>29400022829</v>
      </c>
      <c r="P22" s="8"/>
      <c r="Q22" s="8">
        <f t="shared" si="1"/>
        <v>-2807197229</v>
      </c>
    </row>
    <row r="23" spans="1:17">
      <c r="A23" s="2" t="s">
        <v>53</v>
      </c>
      <c r="C23" s="8">
        <v>12564493</v>
      </c>
      <c r="D23" s="8"/>
      <c r="E23" s="8">
        <v>115530041966</v>
      </c>
      <c r="F23" s="8"/>
      <c r="G23" s="8">
        <v>110908840287</v>
      </c>
      <c r="H23" s="8"/>
      <c r="I23" s="8">
        <f t="shared" si="0"/>
        <v>4621201679</v>
      </c>
      <c r="J23" s="8"/>
      <c r="K23" s="8">
        <v>12564493</v>
      </c>
      <c r="L23" s="8"/>
      <c r="M23" s="8">
        <v>115530041966</v>
      </c>
      <c r="N23" s="8"/>
      <c r="O23" s="8">
        <v>119867198493</v>
      </c>
      <c r="P23" s="8"/>
      <c r="Q23" s="8">
        <f t="shared" si="1"/>
        <v>-4337156527</v>
      </c>
    </row>
    <row r="24" spans="1:17">
      <c r="A24" s="2" t="s">
        <v>45</v>
      </c>
      <c r="C24" s="8">
        <v>767943</v>
      </c>
      <c r="D24" s="8"/>
      <c r="E24" s="8">
        <v>48138347990</v>
      </c>
      <c r="F24" s="8"/>
      <c r="G24" s="8">
        <v>42680225755</v>
      </c>
      <c r="H24" s="8"/>
      <c r="I24" s="8">
        <f t="shared" si="0"/>
        <v>5458122235</v>
      </c>
      <c r="J24" s="8"/>
      <c r="K24" s="8">
        <v>767943</v>
      </c>
      <c r="L24" s="8"/>
      <c r="M24" s="8">
        <v>48138347990</v>
      </c>
      <c r="N24" s="8"/>
      <c r="O24" s="8">
        <v>48240774574</v>
      </c>
      <c r="P24" s="8"/>
      <c r="Q24" s="8">
        <f t="shared" si="1"/>
        <v>-102426584</v>
      </c>
    </row>
    <row r="25" spans="1:17">
      <c r="A25" s="2" t="s">
        <v>58</v>
      </c>
      <c r="C25" s="8">
        <v>24849800</v>
      </c>
      <c r="D25" s="8"/>
      <c r="E25" s="8">
        <v>125041238958</v>
      </c>
      <c r="F25" s="8"/>
      <c r="G25" s="8">
        <v>114421991338</v>
      </c>
      <c r="H25" s="8"/>
      <c r="I25" s="8">
        <f t="shared" si="0"/>
        <v>10619247620</v>
      </c>
      <c r="J25" s="8"/>
      <c r="K25" s="8">
        <v>24849800</v>
      </c>
      <c r="L25" s="8"/>
      <c r="M25" s="8">
        <v>125041238958</v>
      </c>
      <c r="N25" s="8"/>
      <c r="O25" s="8">
        <v>138595588487</v>
      </c>
      <c r="P25" s="8"/>
      <c r="Q25" s="8">
        <f t="shared" si="1"/>
        <v>-13554349529</v>
      </c>
    </row>
    <row r="26" spans="1:17">
      <c r="A26" s="2" t="s">
        <v>20</v>
      </c>
      <c r="C26" s="8">
        <v>1800000</v>
      </c>
      <c r="D26" s="8"/>
      <c r="E26" s="8">
        <v>9608487300</v>
      </c>
      <c r="F26" s="8"/>
      <c r="G26" s="8">
        <v>8821199700</v>
      </c>
      <c r="H26" s="8"/>
      <c r="I26" s="8">
        <f t="shared" si="0"/>
        <v>787287600</v>
      </c>
      <c r="J26" s="8"/>
      <c r="K26" s="8">
        <v>1800000</v>
      </c>
      <c r="L26" s="8"/>
      <c r="M26" s="8">
        <v>9608487300</v>
      </c>
      <c r="N26" s="8"/>
      <c r="O26" s="8">
        <v>9458580602</v>
      </c>
      <c r="P26" s="8"/>
      <c r="Q26" s="8">
        <f t="shared" si="1"/>
        <v>149906698</v>
      </c>
    </row>
    <row r="27" spans="1:17">
      <c r="A27" s="2" t="s">
        <v>63</v>
      </c>
      <c r="C27" s="8">
        <v>7200000</v>
      </c>
      <c r="D27" s="8"/>
      <c r="E27" s="8">
        <v>47094112800</v>
      </c>
      <c r="F27" s="8"/>
      <c r="G27" s="8">
        <v>34840800000</v>
      </c>
      <c r="H27" s="8"/>
      <c r="I27" s="8">
        <f t="shared" si="0"/>
        <v>12253312800</v>
      </c>
      <c r="J27" s="8"/>
      <c r="K27" s="8">
        <v>7200000</v>
      </c>
      <c r="L27" s="8"/>
      <c r="M27" s="8">
        <v>47094112800</v>
      </c>
      <c r="N27" s="8"/>
      <c r="O27" s="8">
        <v>34840800000</v>
      </c>
      <c r="P27" s="8"/>
      <c r="Q27" s="8">
        <f t="shared" si="1"/>
        <v>12253312800</v>
      </c>
    </row>
    <row r="28" spans="1:17">
      <c r="A28" s="2" t="s">
        <v>16</v>
      </c>
      <c r="C28" s="8">
        <v>70863716</v>
      </c>
      <c r="D28" s="8"/>
      <c r="E28" s="8">
        <v>335938264687</v>
      </c>
      <c r="F28" s="8"/>
      <c r="G28" s="8">
        <v>315087409928</v>
      </c>
      <c r="H28" s="8"/>
      <c r="I28" s="8">
        <f t="shared" si="0"/>
        <v>20850854759</v>
      </c>
      <c r="J28" s="8"/>
      <c r="K28" s="8">
        <v>70863716</v>
      </c>
      <c r="L28" s="8"/>
      <c r="M28" s="8">
        <v>335938264687</v>
      </c>
      <c r="N28" s="8"/>
      <c r="O28" s="8">
        <v>326930625203</v>
      </c>
      <c r="P28" s="8"/>
      <c r="Q28" s="8">
        <f t="shared" si="1"/>
        <v>9007639484</v>
      </c>
    </row>
    <row r="29" spans="1:17">
      <c r="A29" s="2" t="s">
        <v>64</v>
      </c>
      <c r="C29" s="8">
        <v>9261514</v>
      </c>
      <c r="D29" s="8"/>
      <c r="E29" s="8">
        <v>71902046415</v>
      </c>
      <c r="F29" s="8"/>
      <c r="G29" s="8">
        <v>97042143692</v>
      </c>
      <c r="H29" s="8"/>
      <c r="I29" s="8">
        <f t="shared" si="0"/>
        <v>-25140097277</v>
      </c>
      <c r="J29" s="8"/>
      <c r="K29" s="8">
        <v>9261514</v>
      </c>
      <c r="L29" s="8"/>
      <c r="M29" s="8">
        <v>71902046415</v>
      </c>
      <c r="N29" s="8"/>
      <c r="O29" s="8">
        <v>97042143692</v>
      </c>
      <c r="P29" s="8"/>
      <c r="Q29" s="8">
        <f t="shared" si="1"/>
        <v>-25140097277</v>
      </c>
    </row>
    <row r="30" spans="1:17">
      <c r="A30" s="2" t="s">
        <v>42</v>
      </c>
      <c r="C30" s="8">
        <v>565843</v>
      </c>
      <c r="D30" s="8"/>
      <c r="E30" s="8">
        <v>26998859239</v>
      </c>
      <c r="F30" s="8"/>
      <c r="G30" s="8">
        <v>24040234247</v>
      </c>
      <c r="H30" s="8"/>
      <c r="I30" s="8">
        <f t="shared" si="0"/>
        <v>2958624992</v>
      </c>
      <c r="J30" s="8"/>
      <c r="K30" s="8">
        <v>565843</v>
      </c>
      <c r="L30" s="8"/>
      <c r="M30" s="8">
        <v>26998859239</v>
      </c>
      <c r="N30" s="8"/>
      <c r="O30" s="8">
        <v>29440006095</v>
      </c>
      <c r="P30" s="8"/>
      <c r="Q30" s="8">
        <f t="shared" si="1"/>
        <v>-2441146856</v>
      </c>
    </row>
    <row r="31" spans="1:17">
      <c r="A31" s="2" t="s">
        <v>15</v>
      </c>
      <c r="C31" s="8">
        <v>66541862</v>
      </c>
      <c r="D31" s="8"/>
      <c r="E31" s="8">
        <v>245930597190</v>
      </c>
      <c r="F31" s="8"/>
      <c r="G31" s="8">
        <v>249131666586</v>
      </c>
      <c r="H31" s="8"/>
      <c r="I31" s="8">
        <f t="shared" si="0"/>
        <v>-3201069396</v>
      </c>
      <c r="J31" s="8"/>
      <c r="K31" s="8">
        <v>66541862</v>
      </c>
      <c r="L31" s="8"/>
      <c r="M31" s="8">
        <v>245930597190</v>
      </c>
      <c r="N31" s="8"/>
      <c r="O31" s="8">
        <v>245143368033</v>
      </c>
      <c r="P31" s="8"/>
      <c r="Q31" s="8">
        <f t="shared" si="1"/>
        <v>787229157</v>
      </c>
    </row>
    <row r="32" spans="1:17">
      <c r="A32" s="2" t="s">
        <v>23</v>
      </c>
      <c r="C32" s="8">
        <v>1635000</v>
      </c>
      <c r="D32" s="8"/>
      <c r="E32" s="8">
        <v>15115027275</v>
      </c>
      <c r="F32" s="8"/>
      <c r="G32" s="8">
        <v>12061619824</v>
      </c>
      <c r="H32" s="8"/>
      <c r="I32" s="8">
        <f t="shared" si="0"/>
        <v>3053407451</v>
      </c>
      <c r="J32" s="8"/>
      <c r="K32" s="8">
        <v>1635000</v>
      </c>
      <c r="L32" s="8"/>
      <c r="M32" s="8">
        <v>15115027275</v>
      </c>
      <c r="N32" s="8"/>
      <c r="O32" s="8">
        <v>12740027090</v>
      </c>
      <c r="P32" s="8"/>
      <c r="Q32" s="8">
        <f t="shared" si="1"/>
        <v>2375000185</v>
      </c>
    </row>
    <row r="33" spans="1:17">
      <c r="A33" s="2" t="s">
        <v>34</v>
      </c>
      <c r="C33" s="8">
        <v>6355533</v>
      </c>
      <c r="D33" s="8"/>
      <c r="E33" s="8">
        <v>126543883100</v>
      </c>
      <c r="F33" s="8"/>
      <c r="G33" s="8">
        <v>101289031356</v>
      </c>
      <c r="H33" s="8"/>
      <c r="I33" s="8">
        <f t="shared" si="0"/>
        <v>25254851744</v>
      </c>
      <c r="J33" s="8"/>
      <c r="K33" s="8">
        <v>6355533</v>
      </c>
      <c r="L33" s="8"/>
      <c r="M33" s="8">
        <v>126543883100</v>
      </c>
      <c r="N33" s="8"/>
      <c r="O33" s="8">
        <v>104600469360</v>
      </c>
      <c r="P33" s="8"/>
      <c r="Q33" s="8">
        <f t="shared" si="1"/>
        <v>21943413740</v>
      </c>
    </row>
    <row r="34" spans="1:17">
      <c r="A34" s="2" t="s">
        <v>38</v>
      </c>
      <c r="C34" s="8">
        <v>3694150</v>
      </c>
      <c r="D34" s="8"/>
      <c r="E34" s="8">
        <v>51263490512</v>
      </c>
      <c r="F34" s="8"/>
      <c r="G34" s="8">
        <v>52116727221</v>
      </c>
      <c r="H34" s="8"/>
      <c r="I34" s="8">
        <f t="shared" si="0"/>
        <v>-853236709</v>
      </c>
      <c r="J34" s="8"/>
      <c r="K34" s="8">
        <v>3694150</v>
      </c>
      <c r="L34" s="8"/>
      <c r="M34" s="8">
        <v>51263490512</v>
      </c>
      <c r="N34" s="8"/>
      <c r="O34" s="8">
        <v>47631288985</v>
      </c>
      <c r="P34" s="8"/>
      <c r="Q34" s="8">
        <f t="shared" si="1"/>
        <v>3632201527</v>
      </c>
    </row>
    <row r="35" spans="1:17">
      <c r="A35" s="2" t="s">
        <v>56</v>
      </c>
      <c r="C35" s="8">
        <v>4630757</v>
      </c>
      <c r="D35" s="8"/>
      <c r="E35" s="8">
        <v>40554227203</v>
      </c>
      <c r="F35" s="8"/>
      <c r="G35" s="8">
        <v>10949022050</v>
      </c>
      <c r="H35" s="8"/>
      <c r="I35" s="8">
        <f t="shared" si="0"/>
        <v>29605205153</v>
      </c>
      <c r="J35" s="8"/>
      <c r="K35" s="8">
        <v>4630757</v>
      </c>
      <c r="L35" s="8"/>
      <c r="M35" s="8">
        <v>40554227203</v>
      </c>
      <c r="N35" s="8"/>
      <c r="O35" s="8">
        <v>99088063103</v>
      </c>
      <c r="P35" s="8"/>
      <c r="Q35" s="8">
        <f t="shared" si="1"/>
        <v>-58533835900</v>
      </c>
    </row>
    <row r="36" spans="1:17">
      <c r="A36" s="2" t="s">
        <v>19</v>
      </c>
      <c r="C36" s="8">
        <v>548559</v>
      </c>
      <c r="D36" s="8"/>
      <c r="E36" s="8">
        <v>95148537453</v>
      </c>
      <c r="F36" s="8"/>
      <c r="G36" s="8">
        <v>89226632950</v>
      </c>
      <c r="H36" s="8"/>
      <c r="I36" s="8">
        <f t="shared" si="0"/>
        <v>5921904503</v>
      </c>
      <c r="J36" s="8"/>
      <c r="K36" s="8">
        <v>548559</v>
      </c>
      <c r="L36" s="8"/>
      <c r="M36" s="8">
        <v>95148537453</v>
      </c>
      <c r="N36" s="8"/>
      <c r="O36" s="8">
        <v>88498099570</v>
      </c>
      <c r="P36" s="8"/>
      <c r="Q36" s="8">
        <f t="shared" si="1"/>
        <v>6650437883</v>
      </c>
    </row>
    <row r="37" spans="1:17">
      <c r="A37" s="2" t="s">
        <v>55</v>
      </c>
      <c r="C37" s="8">
        <v>2609021</v>
      </c>
      <c r="D37" s="8"/>
      <c r="E37" s="8">
        <v>112920873532</v>
      </c>
      <c r="F37" s="8"/>
      <c r="G37" s="8">
        <v>103734310868</v>
      </c>
      <c r="H37" s="8"/>
      <c r="I37" s="8">
        <f t="shared" si="0"/>
        <v>9186562664</v>
      </c>
      <c r="J37" s="8"/>
      <c r="K37" s="8">
        <v>2609021</v>
      </c>
      <c r="L37" s="8"/>
      <c r="M37" s="8">
        <v>112920873532</v>
      </c>
      <c r="N37" s="8"/>
      <c r="O37" s="8">
        <v>88518242174</v>
      </c>
      <c r="P37" s="8"/>
      <c r="Q37" s="8">
        <f t="shared" si="1"/>
        <v>24402631358</v>
      </c>
    </row>
    <row r="38" spans="1:17">
      <c r="A38" s="2" t="s">
        <v>59</v>
      </c>
      <c r="C38" s="8">
        <v>3957616</v>
      </c>
      <c r="D38" s="8"/>
      <c r="E38" s="8">
        <v>114599406223</v>
      </c>
      <c r="F38" s="8"/>
      <c r="G38" s="8">
        <v>111570173720</v>
      </c>
      <c r="H38" s="8"/>
      <c r="I38" s="8">
        <f t="shared" si="0"/>
        <v>3029232503</v>
      </c>
      <c r="J38" s="8"/>
      <c r="K38" s="8">
        <v>3957616</v>
      </c>
      <c r="L38" s="8"/>
      <c r="M38" s="8">
        <v>114599406223</v>
      </c>
      <c r="N38" s="8"/>
      <c r="O38" s="8">
        <v>115549396873</v>
      </c>
      <c r="P38" s="8"/>
      <c r="Q38" s="8">
        <f t="shared" si="1"/>
        <v>-949990650</v>
      </c>
    </row>
    <row r="39" spans="1:17">
      <c r="A39" s="2" t="s">
        <v>49</v>
      </c>
      <c r="C39" s="8">
        <v>6659728</v>
      </c>
      <c r="D39" s="8"/>
      <c r="E39" s="8">
        <v>130614624661</v>
      </c>
      <c r="F39" s="8"/>
      <c r="G39" s="8">
        <v>122405697414</v>
      </c>
      <c r="H39" s="8"/>
      <c r="I39" s="8">
        <f t="shared" si="0"/>
        <v>8208927247</v>
      </c>
      <c r="J39" s="8"/>
      <c r="K39" s="8">
        <v>6659728</v>
      </c>
      <c r="L39" s="8"/>
      <c r="M39" s="8">
        <v>130614624661</v>
      </c>
      <c r="N39" s="8"/>
      <c r="O39" s="8">
        <v>163590646011</v>
      </c>
      <c r="P39" s="8"/>
      <c r="Q39" s="8">
        <f t="shared" si="1"/>
        <v>-32976021350</v>
      </c>
    </row>
    <row r="40" spans="1:17">
      <c r="A40" s="2" t="s">
        <v>52</v>
      </c>
      <c r="C40" s="8">
        <v>16500000</v>
      </c>
      <c r="D40" s="8"/>
      <c r="E40" s="8">
        <v>96606749250</v>
      </c>
      <c r="F40" s="8"/>
      <c r="G40" s="8">
        <v>87476400000</v>
      </c>
      <c r="H40" s="8"/>
      <c r="I40" s="8">
        <f t="shared" si="0"/>
        <v>9130349250</v>
      </c>
      <c r="J40" s="8"/>
      <c r="K40" s="8">
        <v>16500000</v>
      </c>
      <c r="L40" s="8"/>
      <c r="M40" s="8">
        <v>96606749250</v>
      </c>
      <c r="N40" s="8"/>
      <c r="O40" s="8">
        <v>83586031640</v>
      </c>
      <c r="P40" s="8"/>
      <c r="Q40" s="8">
        <f t="shared" si="1"/>
        <v>13020717610</v>
      </c>
    </row>
    <row r="41" spans="1:17">
      <c r="A41" s="2" t="s">
        <v>50</v>
      </c>
      <c r="C41" s="8">
        <v>7000000</v>
      </c>
      <c r="D41" s="8"/>
      <c r="E41" s="8">
        <v>86074789500</v>
      </c>
      <c r="F41" s="8"/>
      <c r="G41" s="8">
        <v>76472266500</v>
      </c>
      <c r="H41" s="8"/>
      <c r="I41" s="8">
        <f t="shared" si="0"/>
        <v>9602523000</v>
      </c>
      <c r="J41" s="8"/>
      <c r="K41" s="8">
        <v>7000000</v>
      </c>
      <c r="L41" s="8"/>
      <c r="M41" s="8">
        <v>86074789500</v>
      </c>
      <c r="N41" s="8"/>
      <c r="O41" s="8">
        <v>74408987520</v>
      </c>
      <c r="P41" s="8"/>
      <c r="Q41" s="8">
        <f t="shared" si="1"/>
        <v>11665801980</v>
      </c>
    </row>
    <row r="42" spans="1:17">
      <c r="A42" s="2" t="s">
        <v>47</v>
      </c>
      <c r="C42" s="8">
        <v>77000</v>
      </c>
      <c r="D42" s="8"/>
      <c r="E42" s="8">
        <v>249594400316</v>
      </c>
      <c r="F42" s="8"/>
      <c r="G42" s="8">
        <v>249617955722</v>
      </c>
      <c r="H42" s="8"/>
      <c r="I42" s="8">
        <f t="shared" si="0"/>
        <v>-23555406</v>
      </c>
      <c r="J42" s="8"/>
      <c r="K42" s="8">
        <v>77000</v>
      </c>
      <c r="L42" s="8"/>
      <c r="M42" s="8">
        <v>249594400316</v>
      </c>
      <c r="N42" s="8"/>
      <c r="O42" s="8">
        <v>249997795629</v>
      </c>
      <c r="P42" s="8"/>
      <c r="Q42" s="8">
        <f t="shared" si="1"/>
        <v>-403395313</v>
      </c>
    </row>
    <row r="43" spans="1:17">
      <c r="A43" s="2" t="s">
        <v>61</v>
      </c>
      <c r="C43" s="8">
        <v>23731737</v>
      </c>
      <c r="D43" s="8"/>
      <c r="E43" s="8">
        <v>78910333436</v>
      </c>
      <c r="F43" s="8"/>
      <c r="G43" s="8">
        <v>72381797850</v>
      </c>
      <c r="H43" s="8"/>
      <c r="I43" s="8">
        <f t="shared" si="0"/>
        <v>6528535586</v>
      </c>
      <c r="J43" s="8"/>
      <c r="K43" s="8">
        <v>23731737</v>
      </c>
      <c r="L43" s="8"/>
      <c r="M43" s="8">
        <v>78910333436</v>
      </c>
      <c r="N43" s="8"/>
      <c r="O43" s="8">
        <v>72381797850</v>
      </c>
      <c r="P43" s="8"/>
      <c r="Q43" s="8">
        <f t="shared" si="1"/>
        <v>6528535586</v>
      </c>
    </row>
    <row r="44" spans="1:17">
      <c r="A44" s="2" t="s">
        <v>40</v>
      </c>
      <c r="C44" s="8">
        <v>10288104</v>
      </c>
      <c r="D44" s="8"/>
      <c r="E44" s="8">
        <v>245138548055</v>
      </c>
      <c r="F44" s="8"/>
      <c r="G44" s="8">
        <v>209344433821</v>
      </c>
      <c r="H44" s="8"/>
      <c r="I44" s="8">
        <f t="shared" si="0"/>
        <v>35794114234</v>
      </c>
      <c r="J44" s="8"/>
      <c r="K44" s="8">
        <v>10288104</v>
      </c>
      <c r="L44" s="8"/>
      <c r="M44" s="8">
        <v>245138548055</v>
      </c>
      <c r="N44" s="8"/>
      <c r="O44" s="8">
        <v>213527442503</v>
      </c>
      <c r="P44" s="8"/>
      <c r="Q44" s="8">
        <f t="shared" si="1"/>
        <v>31611105552</v>
      </c>
    </row>
    <row r="45" spans="1:17">
      <c r="A45" s="2" t="s">
        <v>32</v>
      </c>
      <c r="C45" s="8">
        <v>2730930</v>
      </c>
      <c r="D45" s="8"/>
      <c r="E45" s="8">
        <v>83910788674</v>
      </c>
      <c r="F45" s="8"/>
      <c r="G45" s="8">
        <v>79268684221</v>
      </c>
      <c r="H45" s="8"/>
      <c r="I45" s="8">
        <f t="shared" si="0"/>
        <v>4642104453</v>
      </c>
      <c r="J45" s="8"/>
      <c r="K45" s="8">
        <v>2730930</v>
      </c>
      <c r="L45" s="8"/>
      <c r="M45" s="8">
        <v>83910788674</v>
      </c>
      <c r="N45" s="8"/>
      <c r="O45" s="8">
        <v>89934977016</v>
      </c>
      <c r="P45" s="8"/>
      <c r="Q45" s="8">
        <f t="shared" si="1"/>
        <v>-6024188342</v>
      </c>
    </row>
    <row r="46" spans="1:17">
      <c r="A46" s="2" t="s">
        <v>36</v>
      </c>
      <c r="C46" s="8">
        <v>16955948</v>
      </c>
      <c r="D46" s="8"/>
      <c r="E46" s="8">
        <v>149672933771</v>
      </c>
      <c r="F46" s="8"/>
      <c r="G46" s="8">
        <v>129952513443</v>
      </c>
      <c r="H46" s="8"/>
      <c r="I46" s="8">
        <f t="shared" si="0"/>
        <v>19720420328</v>
      </c>
      <c r="J46" s="8"/>
      <c r="K46" s="8">
        <v>16955948</v>
      </c>
      <c r="L46" s="8"/>
      <c r="M46" s="8">
        <v>149672933771</v>
      </c>
      <c r="N46" s="8"/>
      <c r="O46" s="8">
        <v>143525450236</v>
      </c>
      <c r="P46" s="8"/>
      <c r="Q46" s="8">
        <f t="shared" si="1"/>
        <v>6147483535</v>
      </c>
    </row>
    <row r="47" spans="1:17">
      <c r="A47" s="2" t="s">
        <v>48</v>
      </c>
      <c r="C47" s="8">
        <v>3292203</v>
      </c>
      <c r="D47" s="8"/>
      <c r="E47" s="8">
        <v>145794971170</v>
      </c>
      <c r="F47" s="8"/>
      <c r="G47" s="8">
        <v>133522667199</v>
      </c>
      <c r="H47" s="8"/>
      <c r="I47" s="8">
        <f t="shared" si="0"/>
        <v>12272303971</v>
      </c>
      <c r="J47" s="8"/>
      <c r="K47" s="8">
        <v>3292203</v>
      </c>
      <c r="L47" s="8"/>
      <c r="M47" s="8">
        <v>145794971170</v>
      </c>
      <c r="N47" s="8"/>
      <c r="O47" s="8">
        <v>157474867543</v>
      </c>
      <c r="P47" s="8"/>
      <c r="Q47" s="8">
        <f t="shared" si="1"/>
        <v>-11679896373</v>
      </c>
    </row>
    <row r="48" spans="1:17">
      <c r="A48" s="2" t="s">
        <v>17</v>
      </c>
      <c r="C48" s="8">
        <v>5893610</v>
      </c>
      <c r="D48" s="8"/>
      <c r="E48" s="8">
        <v>85417557238</v>
      </c>
      <c r="F48" s="8"/>
      <c r="G48" s="8">
        <v>80086283090</v>
      </c>
      <c r="H48" s="8"/>
      <c r="I48" s="8">
        <f t="shared" si="0"/>
        <v>5331274148</v>
      </c>
      <c r="J48" s="8"/>
      <c r="K48" s="8">
        <v>5893610</v>
      </c>
      <c r="L48" s="8"/>
      <c r="M48" s="8">
        <v>85417557238</v>
      </c>
      <c r="N48" s="8"/>
      <c r="O48" s="8">
        <v>79595941689</v>
      </c>
      <c r="P48" s="8"/>
      <c r="Q48" s="8">
        <f t="shared" si="1"/>
        <v>5821615549</v>
      </c>
    </row>
    <row r="49" spans="1:17">
      <c r="A49" s="2" t="s">
        <v>51</v>
      </c>
      <c r="C49" s="8">
        <v>10330000</v>
      </c>
      <c r="D49" s="8"/>
      <c r="E49" s="8">
        <v>320686394895</v>
      </c>
      <c r="F49" s="8"/>
      <c r="G49" s="8">
        <v>315018162747</v>
      </c>
      <c r="H49" s="8"/>
      <c r="I49" s="8">
        <f t="shared" si="0"/>
        <v>5668232148</v>
      </c>
      <c r="J49" s="8"/>
      <c r="K49" s="8">
        <v>10330000</v>
      </c>
      <c r="L49" s="8"/>
      <c r="M49" s="8">
        <v>320686394895</v>
      </c>
      <c r="N49" s="8"/>
      <c r="O49" s="8">
        <v>299699668992</v>
      </c>
      <c r="P49" s="8"/>
      <c r="Q49" s="8">
        <f t="shared" si="1"/>
        <v>20986725903</v>
      </c>
    </row>
    <row r="50" spans="1:17">
      <c r="A50" s="2" t="s">
        <v>258</v>
      </c>
      <c r="C50" s="8" t="s">
        <v>256</v>
      </c>
      <c r="D50" s="8"/>
      <c r="E50" s="8" t="s">
        <v>256</v>
      </c>
      <c r="F50" s="8"/>
      <c r="G50" s="8" t="s">
        <v>256</v>
      </c>
      <c r="H50" s="8"/>
      <c r="I50" s="8">
        <v>44033094</v>
      </c>
      <c r="J50" s="8"/>
      <c r="K50" s="8" t="s">
        <v>256</v>
      </c>
      <c r="L50" s="8"/>
      <c r="M50" s="8" t="s">
        <v>256</v>
      </c>
      <c r="N50" s="8"/>
      <c r="O50" s="8" t="s">
        <v>256</v>
      </c>
      <c r="P50" s="8"/>
      <c r="Q50" s="8">
        <v>44033094</v>
      </c>
    </row>
    <row r="51" spans="1:17">
      <c r="A51" s="2" t="s">
        <v>88</v>
      </c>
      <c r="C51" s="8">
        <v>6700</v>
      </c>
      <c r="D51" s="8"/>
      <c r="E51" s="8">
        <v>5174142016</v>
      </c>
      <c r="F51" s="8"/>
      <c r="G51" s="8">
        <v>5118140168</v>
      </c>
      <c r="H51" s="8"/>
      <c r="I51" s="8">
        <f t="shared" si="0"/>
        <v>56001848</v>
      </c>
      <c r="J51" s="8"/>
      <c r="K51" s="8">
        <v>6700</v>
      </c>
      <c r="L51" s="8"/>
      <c r="M51" s="8">
        <v>5174142016</v>
      </c>
      <c r="N51" s="8"/>
      <c r="O51" s="8">
        <v>5087640964</v>
      </c>
      <c r="P51" s="8"/>
      <c r="Q51" s="8">
        <f t="shared" si="1"/>
        <v>86501052</v>
      </c>
    </row>
    <row r="52" spans="1:17">
      <c r="A52" s="2" t="s">
        <v>75</v>
      </c>
      <c r="C52" s="8">
        <v>900</v>
      </c>
      <c r="D52" s="8"/>
      <c r="E52" s="8">
        <v>690210876</v>
      </c>
      <c r="F52" s="8"/>
      <c r="G52" s="8">
        <v>682976188</v>
      </c>
      <c r="H52" s="8"/>
      <c r="I52" s="8">
        <f t="shared" si="0"/>
        <v>7234688</v>
      </c>
      <c r="J52" s="8"/>
      <c r="K52" s="8">
        <v>900</v>
      </c>
      <c r="L52" s="8"/>
      <c r="M52" s="8">
        <v>690210876</v>
      </c>
      <c r="N52" s="8"/>
      <c r="O52" s="8">
        <v>677831833</v>
      </c>
      <c r="P52" s="8"/>
      <c r="Q52" s="8">
        <f t="shared" si="1"/>
        <v>12379043</v>
      </c>
    </row>
    <row r="53" spans="1:17">
      <c r="A53" s="2" t="s">
        <v>92</v>
      </c>
      <c r="C53" s="8">
        <v>170592</v>
      </c>
      <c r="D53" s="8"/>
      <c r="E53" s="8">
        <v>138033376595</v>
      </c>
      <c r="F53" s="8"/>
      <c r="G53" s="8">
        <v>136459097824</v>
      </c>
      <c r="H53" s="8"/>
      <c r="I53" s="8">
        <f t="shared" si="0"/>
        <v>1574278771</v>
      </c>
      <c r="J53" s="8"/>
      <c r="K53" s="8">
        <v>170592</v>
      </c>
      <c r="L53" s="8"/>
      <c r="M53" s="8">
        <v>138033376595</v>
      </c>
      <c r="N53" s="8"/>
      <c r="O53" s="8">
        <v>135462910676</v>
      </c>
      <c r="P53" s="8"/>
      <c r="Q53" s="8">
        <f t="shared" si="1"/>
        <v>2570465919</v>
      </c>
    </row>
    <row r="54" spans="1:17">
      <c r="A54" s="2" t="s">
        <v>96</v>
      </c>
      <c r="C54" s="8">
        <v>3000</v>
      </c>
      <c r="D54" s="8"/>
      <c r="E54" s="8">
        <v>2632052853</v>
      </c>
      <c r="F54" s="8"/>
      <c r="G54" s="8">
        <v>2590240433</v>
      </c>
      <c r="H54" s="8"/>
      <c r="I54" s="8">
        <f t="shared" si="0"/>
        <v>41812420</v>
      </c>
      <c r="J54" s="8"/>
      <c r="K54" s="8">
        <v>3000</v>
      </c>
      <c r="L54" s="8"/>
      <c r="M54" s="8">
        <v>2632052853</v>
      </c>
      <c r="N54" s="8"/>
      <c r="O54" s="8">
        <v>2551366346</v>
      </c>
      <c r="P54" s="8"/>
      <c r="Q54" s="8">
        <f t="shared" si="1"/>
        <v>80686507</v>
      </c>
    </row>
    <row r="55" spans="1:17">
      <c r="A55" s="2" t="s">
        <v>119</v>
      </c>
      <c r="C55" s="8">
        <v>9600</v>
      </c>
      <c r="D55" s="8"/>
      <c r="E55" s="8">
        <v>6214873350</v>
      </c>
      <c r="F55" s="8"/>
      <c r="G55" s="8">
        <v>6137127444</v>
      </c>
      <c r="H55" s="8"/>
      <c r="I55" s="8">
        <f t="shared" si="0"/>
        <v>77745906</v>
      </c>
      <c r="J55" s="8"/>
      <c r="K55" s="8">
        <v>9600</v>
      </c>
      <c r="L55" s="8"/>
      <c r="M55" s="8">
        <v>6214873350</v>
      </c>
      <c r="N55" s="8"/>
      <c r="O55" s="8">
        <v>6077972427</v>
      </c>
      <c r="P55" s="8"/>
      <c r="Q55" s="8">
        <f t="shared" si="1"/>
        <v>136900923</v>
      </c>
    </row>
    <row r="56" spans="1:17">
      <c r="A56" s="2" t="s">
        <v>109</v>
      </c>
      <c r="C56" s="8">
        <v>76709</v>
      </c>
      <c r="D56" s="8"/>
      <c r="E56" s="8">
        <v>47220403960</v>
      </c>
      <c r="F56" s="8"/>
      <c r="G56" s="8">
        <v>46668966216</v>
      </c>
      <c r="H56" s="8"/>
      <c r="I56" s="8">
        <f t="shared" si="0"/>
        <v>551437744</v>
      </c>
      <c r="J56" s="8"/>
      <c r="K56" s="8">
        <v>76709</v>
      </c>
      <c r="L56" s="8"/>
      <c r="M56" s="8">
        <v>47220403960</v>
      </c>
      <c r="N56" s="8"/>
      <c r="O56" s="8">
        <v>46610698335</v>
      </c>
      <c r="P56" s="8"/>
      <c r="Q56" s="8">
        <f t="shared" si="1"/>
        <v>609705625</v>
      </c>
    </row>
    <row r="57" spans="1:17">
      <c r="A57" s="2" t="s">
        <v>84</v>
      </c>
      <c r="C57" s="8">
        <v>2000</v>
      </c>
      <c r="D57" s="8"/>
      <c r="E57" s="8">
        <v>1350255221</v>
      </c>
      <c r="F57" s="8"/>
      <c r="G57" s="8">
        <v>1336177773</v>
      </c>
      <c r="H57" s="8"/>
      <c r="I57" s="8">
        <f t="shared" si="0"/>
        <v>14077448</v>
      </c>
      <c r="J57" s="8"/>
      <c r="K57" s="8">
        <v>2000</v>
      </c>
      <c r="L57" s="8"/>
      <c r="M57" s="8">
        <v>1350255221</v>
      </c>
      <c r="N57" s="8"/>
      <c r="O57" s="8">
        <v>1322859723</v>
      </c>
      <c r="P57" s="8"/>
      <c r="Q57" s="8">
        <f t="shared" si="1"/>
        <v>27395498</v>
      </c>
    </row>
    <row r="58" spans="1:17">
      <c r="A58" s="2" t="s">
        <v>103</v>
      </c>
      <c r="C58" s="8">
        <v>23500</v>
      </c>
      <c r="D58" s="8"/>
      <c r="E58" s="8">
        <v>14701284909</v>
      </c>
      <c r="F58" s="8"/>
      <c r="G58" s="8">
        <v>14557490976</v>
      </c>
      <c r="H58" s="8"/>
      <c r="I58" s="8">
        <f t="shared" si="0"/>
        <v>143793933</v>
      </c>
      <c r="J58" s="8"/>
      <c r="K58" s="8">
        <v>23500</v>
      </c>
      <c r="L58" s="8"/>
      <c r="M58" s="8">
        <v>14701284909</v>
      </c>
      <c r="N58" s="8"/>
      <c r="O58" s="8">
        <v>14425526141</v>
      </c>
      <c r="P58" s="8"/>
      <c r="Q58" s="8">
        <f t="shared" si="1"/>
        <v>275758768</v>
      </c>
    </row>
    <row r="59" spans="1:17">
      <c r="A59" s="2" t="s">
        <v>137</v>
      </c>
      <c r="C59" s="8">
        <v>410003</v>
      </c>
      <c r="D59" s="8"/>
      <c r="E59" s="8">
        <v>388933369396</v>
      </c>
      <c r="F59" s="8"/>
      <c r="G59" s="8">
        <v>390058486316</v>
      </c>
      <c r="H59" s="8"/>
      <c r="I59" s="8">
        <f t="shared" si="0"/>
        <v>-1125116920</v>
      </c>
      <c r="J59" s="8"/>
      <c r="K59" s="8">
        <v>410003</v>
      </c>
      <c r="L59" s="8"/>
      <c r="M59" s="8">
        <v>388933369396</v>
      </c>
      <c r="N59" s="8"/>
      <c r="O59" s="8">
        <v>390058486316</v>
      </c>
      <c r="P59" s="8"/>
      <c r="Q59" s="8">
        <f t="shared" si="1"/>
        <v>-1125116920</v>
      </c>
    </row>
    <row r="60" spans="1:17">
      <c r="A60" s="2" t="s">
        <v>115</v>
      </c>
      <c r="C60" s="8">
        <v>175496</v>
      </c>
      <c r="D60" s="8"/>
      <c r="E60" s="8">
        <v>142720818602</v>
      </c>
      <c r="F60" s="8"/>
      <c r="G60" s="8">
        <v>140767902152</v>
      </c>
      <c r="H60" s="8"/>
      <c r="I60" s="8">
        <f t="shared" si="0"/>
        <v>1952916450</v>
      </c>
      <c r="J60" s="8"/>
      <c r="K60" s="8">
        <v>175496</v>
      </c>
      <c r="L60" s="8"/>
      <c r="M60" s="8">
        <v>142720818602</v>
      </c>
      <c r="N60" s="8"/>
      <c r="O60" s="8">
        <v>135406679634</v>
      </c>
      <c r="P60" s="8"/>
      <c r="Q60" s="8">
        <f t="shared" si="1"/>
        <v>7314138968</v>
      </c>
    </row>
    <row r="61" spans="1:17">
      <c r="A61" s="2" t="s">
        <v>125</v>
      </c>
      <c r="C61" s="8">
        <v>457569</v>
      </c>
      <c r="D61" s="8"/>
      <c r="E61" s="8">
        <v>442617768486</v>
      </c>
      <c r="F61" s="8"/>
      <c r="G61" s="8">
        <v>442617768486</v>
      </c>
      <c r="H61" s="8"/>
      <c r="I61" s="8">
        <f t="shared" si="0"/>
        <v>0</v>
      </c>
      <c r="J61" s="8"/>
      <c r="K61" s="8">
        <v>457569</v>
      </c>
      <c r="L61" s="8"/>
      <c r="M61" s="8">
        <v>442617768486</v>
      </c>
      <c r="N61" s="8"/>
      <c r="O61" s="8">
        <v>441068190300</v>
      </c>
      <c r="P61" s="8"/>
      <c r="Q61" s="8">
        <f t="shared" si="1"/>
        <v>1549578186</v>
      </c>
    </row>
    <row r="62" spans="1:17">
      <c r="A62" s="2" t="s">
        <v>99</v>
      </c>
      <c r="C62" s="8">
        <v>8048</v>
      </c>
      <c r="D62" s="8"/>
      <c r="E62" s="8">
        <v>6900552888</v>
      </c>
      <c r="F62" s="8"/>
      <c r="G62" s="8">
        <v>6787981775</v>
      </c>
      <c r="H62" s="8"/>
      <c r="I62" s="8">
        <f t="shared" si="0"/>
        <v>112571113</v>
      </c>
      <c r="J62" s="8"/>
      <c r="K62" s="8">
        <v>8048</v>
      </c>
      <c r="L62" s="8"/>
      <c r="M62" s="8">
        <v>6900552888</v>
      </c>
      <c r="N62" s="8"/>
      <c r="O62" s="8">
        <v>6762511240</v>
      </c>
      <c r="P62" s="8"/>
      <c r="Q62" s="8">
        <f t="shared" si="1"/>
        <v>138041648</v>
      </c>
    </row>
    <row r="63" spans="1:17">
      <c r="A63" s="2" t="s">
        <v>107</v>
      </c>
      <c r="C63" s="8">
        <v>1100</v>
      </c>
      <c r="D63" s="8"/>
      <c r="E63" s="8">
        <v>922875698</v>
      </c>
      <c r="F63" s="8"/>
      <c r="G63" s="8">
        <v>911052841</v>
      </c>
      <c r="H63" s="8"/>
      <c r="I63" s="8">
        <f t="shared" si="0"/>
        <v>11822857</v>
      </c>
      <c r="J63" s="8"/>
      <c r="K63" s="8">
        <v>1100</v>
      </c>
      <c r="L63" s="8"/>
      <c r="M63" s="8">
        <v>922875698</v>
      </c>
      <c r="N63" s="8"/>
      <c r="O63" s="8">
        <v>904374886</v>
      </c>
      <c r="P63" s="8"/>
      <c r="Q63" s="8">
        <f t="shared" si="1"/>
        <v>18500812</v>
      </c>
    </row>
    <row r="64" spans="1:17">
      <c r="A64" s="2" t="s">
        <v>133</v>
      </c>
      <c r="C64" s="8">
        <v>166574</v>
      </c>
      <c r="D64" s="8"/>
      <c r="E64" s="8">
        <v>164128923239</v>
      </c>
      <c r="F64" s="8"/>
      <c r="G64" s="8">
        <v>164128923239</v>
      </c>
      <c r="H64" s="8"/>
      <c r="I64" s="8">
        <f t="shared" si="0"/>
        <v>0</v>
      </c>
      <c r="J64" s="8"/>
      <c r="K64" s="8">
        <v>166574</v>
      </c>
      <c r="L64" s="8"/>
      <c r="M64" s="8">
        <v>164128923239</v>
      </c>
      <c r="N64" s="8"/>
      <c r="O64" s="8">
        <v>162520169558</v>
      </c>
      <c r="P64" s="8"/>
      <c r="Q64" s="8">
        <f t="shared" si="1"/>
        <v>1608753681</v>
      </c>
    </row>
    <row r="65" spans="1:19">
      <c r="A65" s="2" t="s">
        <v>80</v>
      </c>
      <c r="C65" s="8">
        <v>19100</v>
      </c>
      <c r="D65" s="8"/>
      <c r="E65" s="8">
        <v>13383808744</v>
      </c>
      <c r="F65" s="8"/>
      <c r="G65" s="8">
        <v>13228171959</v>
      </c>
      <c r="H65" s="8"/>
      <c r="I65" s="8">
        <f t="shared" si="0"/>
        <v>155636785</v>
      </c>
      <c r="J65" s="8"/>
      <c r="K65" s="8">
        <v>19100</v>
      </c>
      <c r="L65" s="8"/>
      <c r="M65" s="8">
        <v>13383808744</v>
      </c>
      <c r="N65" s="8"/>
      <c r="O65" s="8">
        <v>13083419932</v>
      </c>
      <c r="P65" s="8"/>
      <c r="Q65" s="8">
        <f t="shared" si="1"/>
        <v>300388812</v>
      </c>
    </row>
    <row r="66" spans="1:19">
      <c r="A66" s="2" t="s">
        <v>112</v>
      </c>
      <c r="C66" s="8">
        <v>61888</v>
      </c>
      <c r="D66" s="8"/>
      <c r="E66" s="8">
        <v>50987706562</v>
      </c>
      <c r="F66" s="8"/>
      <c r="G66" s="8">
        <v>50369557502</v>
      </c>
      <c r="H66" s="8"/>
      <c r="I66" s="8">
        <f t="shared" si="0"/>
        <v>618149060</v>
      </c>
      <c r="J66" s="8"/>
      <c r="K66" s="8">
        <v>61888</v>
      </c>
      <c r="L66" s="8"/>
      <c r="M66" s="8">
        <v>50987706562</v>
      </c>
      <c r="N66" s="8"/>
      <c r="O66" s="8">
        <v>50008377574</v>
      </c>
      <c r="P66" s="8"/>
      <c r="Q66" s="8">
        <f t="shared" si="1"/>
        <v>979328988</v>
      </c>
    </row>
    <row r="67" spans="1:19" ht="24.75" thickBot="1">
      <c r="A67" s="2" t="s">
        <v>129</v>
      </c>
      <c r="C67" s="8">
        <v>3164</v>
      </c>
      <c r="D67" s="8"/>
      <c r="E67" s="8">
        <v>3137170084</v>
      </c>
      <c r="F67" s="8"/>
      <c r="G67" s="8">
        <v>3118664039</v>
      </c>
      <c r="H67" s="8"/>
      <c r="I67" s="8">
        <f t="shared" si="0"/>
        <v>18506045</v>
      </c>
      <c r="J67" s="8"/>
      <c r="K67" s="8">
        <v>3164</v>
      </c>
      <c r="L67" s="8"/>
      <c r="M67" s="8">
        <v>3137170084</v>
      </c>
      <c r="N67" s="8"/>
      <c r="O67" s="8">
        <v>2970928394</v>
      </c>
      <c r="P67" s="8"/>
      <c r="Q67" s="8">
        <f t="shared" si="1"/>
        <v>166241690</v>
      </c>
    </row>
    <row r="68" spans="1:19" ht="24.75" thickBot="1">
      <c r="A68" s="2" t="s">
        <v>65</v>
      </c>
      <c r="C68" s="2" t="s">
        <v>65</v>
      </c>
      <c r="E68" s="5">
        <f>SUM(E8:E67)</f>
        <v>6050575097471</v>
      </c>
      <c r="G68" s="5">
        <f>SUM(G8:G67)</f>
        <v>5716191751644</v>
      </c>
      <c r="I68" s="14">
        <f>SUM(I8:I67)</f>
        <v>334427378921</v>
      </c>
      <c r="K68" s="2" t="s">
        <v>65</v>
      </c>
      <c r="M68" s="5">
        <f>SUM(M8:M67)</f>
        <v>6050575097471</v>
      </c>
      <c r="O68" s="5">
        <f>SUM(O8:O67)</f>
        <v>6007345355242</v>
      </c>
      <c r="Q68" s="5">
        <f>SUM(Q8:Q67)</f>
        <v>43273775323</v>
      </c>
      <c r="S68" s="4"/>
    </row>
    <row r="69" spans="1:19" ht="24.75" thickTop="1">
      <c r="H69" s="13">
        <f t="shared" ref="H69" si="2">SUM(H8:H50)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S69" s="4"/>
    </row>
    <row r="70" spans="1:19">
      <c r="G70" s="4"/>
    </row>
    <row r="71" spans="1:19">
      <c r="G71" s="4"/>
    </row>
    <row r="74" spans="1:19">
      <c r="H74" s="13">
        <f t="shared" ref="H74" si="3">SUM(H51:H67)</f>
        <v>0</v>
      </c>
      <c r="I74" s="13"/>
      <c r="J74" s="13"/>
      <c r="K74" s="13"/>
      <c r="L74" s="13"/>
      <c r="M74" s="13"/>
      <c r="N74" s="13"/>
      <c r="O74" s="13"/>
      <c r="P74" s="13"/>
      <c r="Q74" s="1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8"/>
  <sheetViews>
    <sheetView rightToLeft="1" zoomScaleNormal="100" workbookViewId="0">
      <selection activeCell="G17" sqref="G17"/>
    </sheetView>
  </sheetViews>
  <sheetFormatPr defaultRowHeight="24"/>
  <cols>
    <col min="1" max="1" width="32" style="2" bestFit="1" customWidth="1"/>
    <col min="2" max="2" width="1" style="2" customWidth="1"/>
    <col min="3" max="3" width="18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18" style="2" customWidth="1"/>
    <col min="20" max="20" width="16.5703125" style="2" bestFit="1" customWidth="1"/>
    <col min="21" max="16384" width="9.140625" style="2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163</v>
      </c>
      <c r="B3" s="20" t="s">
        <v>163</v>
      </c>
      <c r="C3" s="20" t="s">
        <v>163</v>
      </c>
      <c r="D3" s="20" t="s">
        <v>163</v>
      </c>
      <c r="E3" s="20" t="s">
        <v>163</v>
      </c>
      <c r="F3" s="20" t="s">
        <v>163</v>
      </c>
      <c r="G3" s="20" t="s">
        <v>163</v>
      </c>
      <c r="H3" s="20" t="s">
        <v>163</v>
      </c>
      <c r="I3" s="20" t="s">
        <v>163</v>
      </c>
      <c r="J3" s="20" t="s">
        <v>163</v>
      </c>
      <c r="K3" s="20" t="s">
        <v>163</v>
      </c>
      <c r="L3" s="20" t="s">
        <v>163</v>
      </c>
      <c r="M3" s="20" t="s">
        <v>163</v>
      </c>
      <c r="N3" s="20" t="s">
        <v>163</v>
      </c>
      <c r="O3" s="20" t="s">
        <v>163</v>
      </c>
      <c r="P3" s="20" t="s">
        <v>163</v>
      </c>
      <c r="Q3" s="20" t="s">
        <v>163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3</v>
      </c>
      <c r="C6" s="19" t="s">
        <v>165</v>
      </c>
      <c r="D6" s="19" t="s">
        <v>165</v>
      </c>
      <c r="E6" s="19" t="s">
        <v>165</v>
      </c>
      <c r="F6" s="19" t="s">
        <v>165</v>
      </c>
      <c r="G6" s="19" t="s">
        <v>165</v>
      </c>
      <c r="H6" s="19" t="s">
        <v>165</v>
      </c>
      <c r="I6" s="19" t="s">
        <v>165</v>
      </c>
      <c r="K6" s="19" t="s">
        <v>166</v>
      </c>
      <c r="L6" s="19" t="s">
        <v>166</v>
      </c>
      <c r="M6" s="19" t="s">
        <v>166</v>
      </c>
      <c r="N6" s="19" t="s">
        <v>166</v>
      </c>
      <c r="O6" s="19" t="s">
        <v>166</v>
      </c>
      <c r="P6" s="19" t="s">
        <v>166</v>
      </c>
      <c r="Q6" s="19" t="s">
        <v>166</v>
      </c>
    </row>
    <row r="7" spans="1:17" ht="24.75">
      <c r="A7" s="19" t="s">
        <v>3</v>
      </c>
      <c r="C7" s="19" t="s">
        <v>7</v>
      </c>
      <c r="E7" s="19" t="s">
        <v>204</v>
      </c>
      <c r="G7" s="19" t="s">
        <v>205</v>
      </c>
      <c r="I7" s="19" t="s">
        <v>207</v>
      </c>
      <c r="K7" s="19" t="s">
        <v>7</v>
      </c>
      <c r="M7" s="19" t="s">
        <v>204</v>
      </c>
      <c r="O7" s="19" t="s">
        <v>205</v>
      </c>
      <c r="Q7" s="19" t="s">
        <v>207</v>
      </c>
    </row>
    <row r="8" spans="1:17">
      <c r="A8" s="17" t="s">
        <v>263</v>
      </c>
      <c r="C8" s="18">
        <v>6810000</v>
      </c>
      <c r="D8" s="8"/>
      <c r="E8" s="18">
        <v>22927754000</v>
      </c>
      <c r="F8" s="8"/>
      <c r="G8" s="18">
        <v>20039579430</v>
      </c>
      <c r="H8" s="8"/>
      <c r="I8" s="8">
        <f>E8-G8</f>
        <v>2888174570</v>
      </c>
      <c r="J8" s="8"/>
      <c r="K8" s="8">
        <v>6810000</v>
      </c>
      <c r="L8" s="8"/>
      <c r="M8" s="8">
        <v>22791334490</v>
      </c>
      <c r="N8" s="8"/>
      <c r="O8" s="8">
        <v>20039579430</v>
      </c>
      <c r="P8" s="8"/>
      <c r="Q8" s="8">
        <v>2751755060</v>
      </c>
    </row>
    <row r="9" spans="1:17">
      <c r="A9" s="17" t="s">
        <v>264</v>
      </c>
      <c r="C9" s="18">
        <v>1500000</v>
      </c>
      <c r="D9" s="8"/>
      <c r="E9" s="18">
        <v>16932636610</v>
      </c>
      <c r="F9" s="8"/>
      <c r="G9" s="18">
        <v>13812806360</v>
      </c>
      <c r="H9" s="8"/>
      <c r="I9" s="8">
        <f t="shared" ref="I9:I22" si="0">E9-G9</f>
        <v>3119830250</v>
      </c>
      <c r="J9" s="8"/>
      <c r="K9" s="8">
        <v>1500000</v>
      </c>
      <c r="L9" s="8"/>
      <c r="M9" s="8">
        <v>16831887599</v>
      </c>
      <c r="N9" s="8"/>
      <c r="O9" s="8">
        <v>13812806360</v>
      </c>
      <c r="P9" s="8"/>
      <c r="Q9" s="8">
        <v>3019081239</v>
      </c>
    </row>
    <row r="10" spans="1:17">
      <c r="A10" s="17" t="s">
        <v>265</v>
      </c>
      <c r="C10" s="18">
        <v>1500000</v>
      </c>
      <c r="D10" s="8"/>
      <c r="E10" s="18">
        <v>12390000000</v>
      </c>
      <c r="F10" s="8"/>
      <c r="G10" s="18">
        <v>11738845797</v>
      </c>
      <c r="H10" s="8"/>
      <c r="I10" s="8">
        <f t="shared" si="0"/>
        <v>651154203</v>
      </c>
      <c r="J10" s="8"/>
      <c r="K10" s="8">
        <v>1500000</v>
      </c>
      <c r="L10" s="8"/>
      <c r="M10" s="8">
        <v>12316279568</v>
      </c>
      <c r="N10" s="8"/>
      <c r="O10" s="8">
        <v>11738845797</v>
      </c>
      <c r="P10" s="8"/>
      <c r="Q10" s="8">
        <v>577433771</v>
      </c>
    </row>
    <row r="11" spans="1:17">
      <c r="A11" s="17" t="s">
        <v>266</v>
      </c>
      <c r="C11" s="18">
        <v>23731737</v>
      </c>
      <c r="D11" s="8"/>
      <c r="E11" s="18">
        <v>72381797850</v>
      </c>
      <c r="F11" s="8"/>
      <c r="G11" s="18">
        <v>89024101509</v>
      </c>
      <c r="H11" s="8"/>
      <c r="I11" s="8">
        <f t="shared" si="0"/>
        <v>-16642303659</v>
      </c>
      <c r="J11" s="8"/>
      <c r="K11" s="8">
        <v>23731737</v>
      </c>
      <c r="L11" s="8"/>
      <c r="M11" s="8">
        <v>72381797850</v>
      </c>
      <c r="N11" s="8"/>
      <c r="O11" s="8">
        <v>89024101509</v>
      </c>
      <c r="P11" s="8"/>
      <c r="Q11" s="8">
        <v>-16642303659</v>
      </c>
    </row>
    <row r="12" spans="1:17">
      <c r="A12" s="17" t="s">
        <v>267</v>
      </c>
      <c r="C12" s="18">
        <v>1961795</v>
      </c>
      <c r="D12" s="8"/>
      <c r="E12" s="18">
        <v>38008419010</v>
      </c>
      <c r="F12" s="8"/>
      <c r="G12" s="18">
        <v>32287563885</v>
      </c>
      <c r="H12" s="8"/>
      <c r="I12" s="8">
        <f t="shared" si="0"/>
        <v>5720855125</v>
      </c>
      <c r="J12" s="8"/>
      <c r="K12" s="8">
        <v>2691795</v>
      </c>
      <c r="L12" s="8"/>
      <c r="M12" s="8">
        <v>51413515736</v>
      </c>
      <c r="N12" s="8"/>
      <c r="O12" s="8">
        <v>44469528061</v>
      </c>
      <c r="P12" s="8"/>
      <c r="Q12" s="8">
        <v>6943987675</v>
      </c>
    </row>
    <row r="13" spans="1:17">
      <c r="A13" s="17" t="s">
        <v>268</v>
      </c>
      <c r="C13" s="18">
        <v>3000000</v>
      </c>
      <c r="D13" s="8"/>
      <c r="E13" s="18">
        <v>53149276692</v>
      </c>
      <c r="F13" s="8"/>
      <c r="G13" s="18">
        <v>53149276692</v>
      </c>
      <c r="H13" s="8"/>
      <c r="I13" s="8">
        <f t="shared" si="0"/>
        <v>0</v>
      </c>
      <c r="J13" s="8"/>
      <c r="K13" s="8">
        <v>6753557</v>
      </c>
      <c r="L13" s="8"/>
      <c r="M13" s="8">
        <v>121212054266</v>
      </c>
      <c r="N13" s="8"/>
      <c r="O13" s="8">
        <v>121212054266</v>
      </c>
      <c r="P13" s="8"/>
      <c r="Q13" s="8">
        <v>0</v>
      </c>
    </row>
    <row r="14" spans="1:17">
      <c r="A14" s="17" t="s">
        <v>269</v>
      </c>
      <c r="C14" s="18">
        <v>885000</v>
      </c>
      <c r="D14" s="8"/>
      <c r="E14" s="18">
        <v>7172925000</v>
      </c>
      <c r="F14" s="8"/>
      <c r="G14" s="18">
        <v>6006634073</v>
      </c>
      <c r="H14" s="8"/>
      <c r="I14" s="8">
        <f t="shared" si="0"/>
        <v>1166290927</v>
      </c>
      <c r="J14" s="8"/>
      <c r="K14" s="8">
        <v>885000</v>
      </c>
      <c r="L14" s="8"/>
      <c r="M14" s="8">
        <v>7130246152</v>
      </c>
      <c r="N14" s="8"/>
      <c r="O14" s="8">
        <v>6006634073</v>
      </c>
      <c r="P14" s="8"/>
      <c r="Q14" s="8">
        <v>1123612079</v>
      </c>
    </row>
    <row r="15" spans="1:17">
      <c r="A15" s="17" t="s">
        <v>270</v>
      </c>
      <c r="C15" s="18">
        <v>1</v>
      </c>
      <c r="D15" s="8"/>
      <c r="E15" s="18">
        <v>1</v>
      </c>
      <c r="F15" s="8"/>
      <c r="G15" s="18">
        <v>2862</v>
      </c>
      <c r="H15" s="8"/>
      <c r="I15" s="8">
        <f t="shared" si="0"/>
        <v>-2861</v>
      </c>
      <c r="J15" s="8"/>
      <c r="K15" s="8">
        <v>1</v>
      </c>
      <c r="L15" s="8"/>
      <c r="M15" s="8">
        <v>1</v>
      </c>
      <c r="N15" s="8"/>
      <c r="O15" s="8">
        <v>2862</v>
      </c>
      <c r="P15" s="8"/>
      <c r="Q15" s="8">
        <v>-2861</v>
      </c>
    </row>
    <row r="16" spans="1:17">
      <c r="A16" s="17" t="s">
        <v>271</v>
      </c>
      <c r="C16" s="18">
        <v>1635000</v>
      </c>
      <c r="D16" s="8"/>
      <c r="E16" s="18">
        <v>14817171860</v>
      </c>
      <c r="F16" s="8"/>
      <c r="G16" s="18">
        <v>12740027081</v>
      </c>
      <c r="H16" s="8"/>
      <c r="I16" s="8">
        <f t="shared" si="0"/>
        <v>2077144779</v>
      </c>
      <c r="J16" s="8"/>
      <c r="K16" s="8">
        <v>1635000</v>
      </c>
      <c r="L16" s="8"/>
      <c r="M16" s="8">
        <v>14729009838</v>
      </c>
      <c r="N16" s="8"/>
      <c r="O16" s="8">
        <v>12740027081</v>
      </c>
      <c r="P16" s="8"/>
      <c r="Q16" s="8">
        <v>1988982757</v>
      </c>
    </row>
    <row r="17" spans="1:17">
      <c r="A17" s="17" t="s">
        <v>272</v>
      </c>
      <c r="C17" s="18">
        <v>7200000</v>
      </c>
      <c r="D17" s="8"/>
      <c r="E17" s="18">
        <v>34840800000</v>
      </c>
      <c r="F17" s="8"/>
      <c r="G17" s="18">
        <v>34872435432</v>
      </c>
      <c r="H17" s="8"/>
      <c r="I17" s="8">
        <f t="shared" si="0"/>
        <v>-31635432</v>
      </c>
      <c r="J17" s="8"/>
      <c r="K17" s="8">
        <v>7200000</v>
      </c>
      <c r="L17" s="8"/>
      <c r="M17" s="8">
        <v>34840800000</v>
      </c>
      <c r="N17" s="8"/>
      <c r="O17" s="8">
        <v>34872435432</v>
      </c>
      <c r="P17" s="8"/>
      <c r="Q17" s="8">
        <v>-31635432</v>
      </c>
    </row>
    <row r="18" spans="1:17">
      <c r="A18" s="17" t="s">
        <v>273</v>
      </c>
      <c r="C18" s="18">
        <v>1988891</v>
      </c>
      <c r="D18" s="8"/>
      <c r="E18" s="18">
        <v>70027248950</v>
      </c>
      <c r="F18" s="8"/>
      <c r="G18" s="18">
        <v>55777455153</v>
      </c>
      <c r="H18" s="8"/>
      <c r="I18" s="8">
        <f t="shared" si="0"/>
        <v>14249793797</v>
      </c>
      <c r="J18" s="8"/>
      <c r="K18" s="8">
        <v>3487175</v>
      </c>
      <c r="L18" s="8"/>
      <c r="M18" s="8">
        <v>117920922941</v>
      </c>
      <c r="N18" s="8"/>
      <c r="O18" s="8">
        <v>97314350473</v>
      </c>
      <c r="P18" s="8"/>
      <c r="Q18" s="8">
        <v>20606572468</v>
      </c>
    </row>
    <row r="19" spans="1:17">
      <c r="A19" s="17" t="s">
        <v>274</v>
      </c>
      <c r="C19" s="18">
        <v>290521</v>
      </c>
      <c r="D19" s="8"/>
      <c r="E19" s="18">
        <v>12178977030</v>
      </c>
      <c r="F19" s="8"/>
      <c r="G19" s="18">
        <v>9856727198</v>
      </c>
      <c r="H19" s="8"/>
      <c r="I19" s="8">
        <f t="shared" si="0"/>
        <v>2322249832</v>
      </c>
      <c r="J19" s="8"/>
      <c r="K19" s="8">
        <v>2822835</v>
      </c>
      <c r="L19" s="8"/>
      <c r="M19" s="8">
        <v>107580384513</v>
      </c>
      <c r="N19" s="8"/>
      <c r="O19" s="8">
        <v>95270677228</v>
      </c>
      <c r="P19" s="8"/>
      <c r="Q19" s="8">
        <v>12309707285</v>
      </c>
    </row>
    <row r="20" spans="1:17">
      <c r="A20" s="17" t="s">
        <v>275</v>
      </c>
      <c r="C20" s="18">
        <v>984721</v>
      </c>
      <c r="D20" s="8"/>
      <c r="E20" s="18">
        <v>5581894530</v>
      </c>
      <c r="F20" s="8"/>
      <c r="G20" s="18">
        <v>4004415586</v>
      </c>
      <c r="H20" s="8"/>
      <c r="I20" s="8">
        <f t="shared" si="0"/>
        <v>1577478944</v>
      </c>
      <c r="J20" s="8"/>
      <c r="K20" s="8">
        <v>3117174</v>
      </c>
      <c r="L20" s="8"/>
      <c r="M20" s="8">
        <v>16102642835</v>
      </c>
      <c r="N20" s="8"/>
      <c r="O20" s="8">
        <v>12488703994</v>
      </c>
      <c r="P20" s="8"/>
      <c r="Q20" s="8">
        <v>3613938841</v>
      </c>
    </row>
    <row r="21" spans="1:17">
      <c r="A21" s="17" t="s">
        <v>276</v>
      </c>
      <c r="C21" s="18">
        <v>1497662</v>
      </c>
      <c r="D21" s="8"/>
      <c r="E21" s="18">
        <v>22227275850</v>
      </c>
      <c r="F21" s="8"/>
      <c r="G21" s="18">
        <v>19310415524</v>
      </c>
      <c r="H21" s="8"/>
      <c r="I21" s="8">
        <f t="shared" si="0"/>
        <v>2916860326</v>
      </c>
      <c r="J21" s="8"/>
      <c r="K21" s="8">
        <v>2697887</v>
      </c>
      <c r="L21" s="8"/>
      <c r="M21" s="8">
        <v>38294835580</v>
      </c>
      <c r="N21" s="8"/>
      <c r="O21" s="8">
        <v>34785765419</v>
      </c>
      <c r="P21" s="8"/>
      <c r="Q21" s="8">
        <v>3509070161</v>
      </c>
    </row>
    <row r="22" spans="1:17">
      <c r="A22" s="17" t="s">
        <v>277</v>
      </c>
      <c r="C22" s="18">
        <v>2000000</v>
      </c>
      <c r="D22" s="8"/>
      <c r="E22" s="18">
        <v>9701385754</v>
      </c>
      <c r="F22" s="8"/>
      <c r="G22" s="18">
        <v>11154664223</v>
      </c>
      <c r="H22" s="8"/>
      <c r="I22" s="8">
        <f t="shared" si="0"/>
        <v>-1453278469</v>
      </c>
      <c r="J22" s="8"/>
      <c r="K22" s="8">
        <v>5000000</v>
      </c>
      <c r="L22" s="8"/>
      <c r="M22" s="8">
        <v>26202662990</v>
      </c>
      <c r="N22" s="8"/>
      <c r="O22" s="8">
        <v>28376907104</v>
      </c>
      <c r="P22" s="8"/>
      <c r="Q22" s="8">
        <v>-2174244114</v>
      </c>
    </row>
    <row r="23" spans="1:17">
      <c r="A23" s="2" t="s">
        <v>208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ref="I23:I74" si="1">C23+E23+G23</f>
        <v>0</v>
      </c>
      <c r="J23" s="8"/>
      <c r="K23" s="8">
        <v>400000</v>
      </c>
      <c r="L23" s="8"/>
      <c r="M23" s="8">
        <v>4472082779</v>
      </c>
      <c r="N23" s="8"/>
      <c r="O23" s="8">
        <v>3835556074</v>
      </c>
      <c r="P23" s="8"/>
      <c r="Q23" s="8">
        <v>636526705</v>
      </c>
    </row>
    <row r="24" spans="1:17">
      <c r="A24" s="2" t="s">
        <v>209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1"/>
        <v>0</v>
      </c>
      <c r="J24" s="8"/>
      <c r="K24" s="8">
        <v>4965</v>
      </c>
      <c r="L24" s="8"/>
      <c r="M24" s="8">
        <v>1857406508</v>
      </c>
      <c r="N24" s="8"/>
      <c r="O24" s="8">
        <v>1897031172</v>
      </c>
      <c r="P24" s="8"/>
      <c r="Q24" s="8">
        <v>-39624664</v>
      </c>
    </row>
    <row r="25" spans="1:17">
      <c r="A25" s="2" t="s">
        <v>28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1"/>
        <v>0</v>
      </c>
      <c r="J25" s="8"/>
      <c r="K25" s="8">
        <v>2546341</v>
      </c>
      <c r="L25" s="8"/>
      <c r="M25" s="8">
        <v>69368307261</v>
      </c>
      <c r="N25" s="8"/>
      <c r="O25" s="8">
        <v>73235823101</v>
      </c>
      <c r="P25" s="8"/>
      <c r="Q25" s="8">
        <v>-3867515840</v>
      </c>
    </row>
    <row r="26" spans="1:17">
      <c r="A26" s="2" t="s">
        <v>210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1"/>
        <v>0</v>
      </c>
      <c r="J26" s="8"/>
      <c r="K26" s="8">
        <v>1429000</v>
      </c>
      <c r="L26" s="8"/>
      <c r="M26" s="8">
        <v>35299361955</v>
      </c>
      <c r="N26" s="8"/>
      <c r="O26" s="8">
        <v>23930308000</v>
      </c>
      <c r="P26" s="8"/>
      <c r="Q26" s="8">
        <v>11369053955</v>
      </c>
    </row>
    <row r="27" spans="1:17">
      <c r="A27" s="2" t="s">
        <v>48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1"/>
        <v>0</v>
      </c>
      <c r="J27" s="8"/>
      <c r="K27" s="8">
        <v>14375</v>
      </c>
      <c r="L27" s="8"/>
      <c r="M27" s="8">
        <v>719188727</v>
      </c>
      <c r="N27" s="8"/>
      <c r="O27" s="8">
        <v>820600577</v>
      </c>
      <c r="P27" s="8"/>
      <c r="Q27" s="8">
        <v>-101411850</v>
      </c>
    </row>
    <row r="28" spans="1:17">
      <c r="A28" s="2" t="s">
        <v>39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1"/>
        <v>0</v>
      </c>
      <c r="J28" s="8"/>
      <c r="K28" s="8">
        <v>2000000</v>
      </c>
      <c r="L28" s="8"/>
      <c r="M28" s="8">
        <v>15884158683</v>
      </c>
      <c r="N28" s="8"/>
      <c r="O28" s="8">
        <v>15776544927</v>
      </c>
      <c r="P28" s="8"/>
      <c r="Q28" s="8">
        <v>107613756</v>
      </c>
    </row>
    <row r="29" spans="1:17">
      <c r="A29" s="2" t="s">
        <v>19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1"/>
        <v>0</v>
      </c>
      <c r="J29" s="8"/>
      <c r="K29" s="8">
        <v>686975</v>
      </c>
      <c r="L29" s="8"/>
      <c r="M29" s="8">
        <v>106220867298</v>
      </c>
      <c r="N29" s="8"/>
      <c r="O29" s="8">
        <v>111475921419</v>
      </c>
      <c r="P29" s="8"/>
      <c r="Q29" s="8">
        <v>-5255054121</v>
      </c>
    </row>
    <row r="30" spans="1:17">
      <c r="A30" s="2" t="s">
        <v>44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1"/>
        <v>0</v>
      </c>
      <c r="J30" s="8"/>
      <c r="K30" s="8">
        <v>200000</v>
      </c>
      <c r="L30" s="8"/>
      <c r="M30" s="8">
        <v>7372647354</v>
      </c>
      <c r="N30" s="8"/>
      <c r="O30" s="8">
        <v>7350005671</v>
      </c>
      <c r="P30" s="8"/>
      <c r="Q30" s="8">
        <v>22641683</v>
      </c>
    </row>
    <row r="31" spans="1:17">
      <c r="A31" s="2" t="s">
        <v>18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1"/>
        <v>0</v>
      </c>
      <c r="J31" s="8"/>
      <c r="K31" s="8">
        <v>3000000</v>
      </c>
      <c r="L31" s="8"/>
      <c r="M31" s="8">
        <v>25256888788</v>
      </c>
      <c r="N31" s="8"/>
      <c r="O31" s="8">
        <v>26471269384</v>
      </c>
      <c r="P31" s="8"/>
      <c r="Q31" s="8">
        <v>-1214380596</v>
      </c>
    </row>
    <row r="32" spans="1:17">
      <c r="A32" s="2" t="s">
        <v>40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1"/>
        <v>0</v>
      </c>
      <c r="J32" s="8"/>
      <c r="K32" s="8">
        <v>1000000</v>
      </c>
      <c r="L32" s="8"/>
      <c r="M32" s="8">
        <v>19764202209</v>
      </c>
      <c r="N32" s="8"/>
      <c r="O32" s="8">
        <v>20754790400</v>
      </c>
      <c r="P32" s="8"/>
      <c r="Q32" s="8">
        <v>-990588191</v>
      </c>
    </row>
    <row r="33" spans="1:17">
      <c r="A33" s="2" t="s">
        <v>36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1"/>
        <v>0</v>
      </c>
      <c r="J33" s="8"/>
      <c r="K33" s="8">
        <v>4000000</v>
      </c>
      <c r="L33" s="8"/>
      <c r="M33" s="8">
        <v>29300087678</v>
      </c>
      <c r="N33" s="8"/>
      <c r="O33" s="8">
        <v>33858431341</v>
      </c>
      <c r="P33" s="8"/>
      <c r="Q33" s="8">
        <v>-4558343663</v>
      </c>
    </row>
    <row r="34" spans="1:17">
      <c r="A34" s="2" t="s">
        <v>211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1"/>
        <v>0</v>
      </c>
      <c r="J34" s="8"/>
      <c r="K34" s="8">
        <v>2000000</v>
      </c>
      <c r="L34" s="8"/>
      <c r="M34" s="8">
        <v>17498379167</v>
      </c>
      <c r="N34" s="8"/>
      <c r="O34" s="8">
        <v>17634447000</v>
      </c>
      <c r="P34" s="8"/>
      <c r="Q34" s="8">
        <v>-136067833</v>
      </c>
    </row>
    <row r="35" spans="1:17">
      <c r="A35" s="2" t="s">
        <v>212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1"/>
        <v>0</v>
      </c>
      <c r="J35" s="8"/>
      <c r="K35" s="8">
        <v>140251</v>
      </c>
      <c r="L35" s="8"/>
      <c r="M35" s="8">
        <v>56463431792</v>
      </c>
      <c r="N35" s="8"/>
      <c r="O35" s="8">
        <v>53203149259</v>
      </c>
      <c r="P35" s="8"/>
      <c r="Q35" s="8">
        <v>3260282533</v>
      </c>
    </row>
    <row r="36" spans="1:17">
      <c r="A36" s="2" t="s">
        <v>15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1"/>
        <v>0</v>
      </c>
      <c r="J36" s="8"/>
      <c r="K36" s="8">
        <v>1</v>
      </c>
      <c r="L36" s="8"/>
      <c r="M36" s="8">
        <v>1</v>
      </c>
      <c r="N36" s="8"/>
      <c r="O36" s="8">
        <v>3660</v>
      </c>
      <c r="P36" s="8"/>
      <c r="Q36" s="8">
        <v>-3659</v>
      </c>
    </row>
    <row r="37" spans="1:17">
      <c r="A37" s="2" t="s">
        <v>213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1"/>
        <v>0</v>
      </c>
      <c r="J37" s="8"/>
      <c r="K37" s="8">
        <v>12000000</v>
      </c>
      <c r="L37" s="8"/>
      <c r="M37" s="8">
        <v>32582971080</v>
      </c>
      <c r="N37" s="8"/>
      <c r="O37" s="8">
        <v>24141900960</v>
      </c>
      <c r="P37" s="8"/>
      <c r="Q37" s="8">
        <v>8441070120</v>
      </c>
    </row>
    <row r="38" spans="1:17">
      <c r="A38" s="2" t="s">
        <v>41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1"/>
        <v>0</v>
      </c>
      <c r="J38" s="8"/>
      <c r="K38" s="8">
        <v>901368</v>
      </c>
      <c r="L38" s="8"/>
      <c r="M38" s="8">
        <v>20303426746</v>
      </c>
      <c r="N38" s="8"/>
      <c r="O38" s="8">
        <v>20019466241</v>
      </c>
      <c r="P38" s="8"/>
      <c r="Q38" s="8">
        <v>283960505</v>
      </c>
    </row>
    <row r="39" spans="1:17">
      <c r="A39" s="2" t="s">
        <v>214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1"/>
        <v>0</v>
      </c>
      <c r="J39" s="8"/>
      <c r="K39" s="8">
        <v>625000</v>
      </c>
      <c r="L39" s="8"/>
      <c r="M39" s="8">
        <v>13916700139</v>
      </c>
      <c r="N39" s="8"/>
      <c r="O39" s="8">
        <v>8101099124</v>
      </c>
      <c r="P39" s="8"/>
      <c r="Q39" s="8">
        <v>5815601015</v>
      </c>
    </row>
    <row r="40" spans="1:17">
      <c r="A40" s="2" t="s">
        <v>215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1"/>
        <v>0</v>
      </c>
      <c r="J40" s="8"/>
      <c r="K40" s="8">
        <v>4112754</v>
      </c>
      <c r="L40" s="8"/>
      <c r="M40" s="8">
        <v>6637984956</v>
      </c>
      <c r="N40" s="8"/>
      <c r="O40" s="8">
        <v>6637984956</v>
      </c>
      <c r="P40" s="8"/>
      <c r="Q40" s="8">
        <v>0</v>
      </c>
    </row>
    <row r="41" spans="1:17">
      <c r="A41" s="2" t="s">
        <v>17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1"/>
        <v>0</v>
      </c>
      <c r="J41" s="8"/>
      <c r="K41" s="8">
        <v>1381173</v>
      </c>
      <c r="L41" s="8"/>
      <c r="M41" s="8">
        <v>38995237943</v>
      </c>
      <c r="N41" s="8"/>
      <c r="O41" s="8">
        <v>39299633804</v>
      </c>
      <c r="P41" s="8"/>
      <c r="Q41" s="8">
        <v>-304395861</v>
      </c>
    </row>
    <row r="42" spans="1:17">
      <c r="A42" s="2" t="s">
        <v>202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1"/>
        <v>0</v>
      </c>
      <c r="J42" s="8"/>
      <c r="K42" s="8">
        <v>350000</v>
      </c>
      <c r="L42" s="8"/>
      <c r="M42" s="8">
        <v>42175167707</v>
      </c>
      <c r="N42" s="8"/>
      <c r="O42" s="8">
        <v>35799373568</v>
      </c>
      <c r="P42" s="8"/>
      <c r="Q42" s="8">
        <v>6375794139</v>
      </c>
    </row>
    <row r="43" spans="1:17">
      <c r="A43" s="2" t="s">
        <v>33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1"/>
        <v>0</v>
      </c>
      <c r="J43" s="8"/>
      <c r="K43" s="8">
        <v>402000</v>
      </c>
      <c r="L43" s="8"/>
      <c r="M43" s="8">
        <v>1104936313</v>
      </c>
      <c r="N43" s="8"/>
      <c r="O43" s="8">
        <v>1142022538</v>
      </c>
      <c r="P43" s="8"/>
      <c r="Q43" s="8">
        <v>-37086225</v>
      </c>
    </row>
    <row r="44" spans="1:17">
      <c r="A44" s="2" t="s">
        <v>29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1"/>
        <v>0</v>
      </c>
      <c r="J44" s="8"/>
      <c r="K44" s="8">
        <v>670256</v>
      </c>
      <c r="L44" s="8"/>
      <c r="M44" s="8">
        <v>16521810400</v>
      </c>
      <c r="N44" s="8"/>
      <c r="O44" s="8">
        <v>15790551050</v>
      </c>
      <c r="P44" s="8"/>
      <c r="Q44" s="8">
        <v>731259350</v>
      </c>
    </row>
    <row r="45" spans="1:17">
      <c r="A45" s="2" t="s">
        <v>216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1"/>
        <v>0</v>
      </c>
      <c r="J45" s="8"/>
      <c r="K45" s="8">
        <v>3091325</v>
      </c>
      <c r="L45" s="8"/>
      <c r="M45" s="8">
        <v>14275738850</v>
      </c>
      <c r="N45" s="8"/>
      <c r="O45" s="8">
        <v>14275738850</v>
      </c>
      <c r="P45" s="8"/>
      <c r="Q45" s="8">
        <v>0</v>
      </c>
    </row>
    <row r="46" spans="1:17">
      <c r="A46" s="2" t="s">
        <v>217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1"/>
        <v>0</v>
      </c>
      <c r="J46" s="8"/>
      <c r="K46" s="8">
        <v>2000000</v>
      </c>
      <c r="L46" s="8"/>
      <c r="M46" s="8">
        <v>10298358065</v>
      </c>
      <c r="N46" s="8"/>
      <c r="O46" s="8">
        <v>9036377961</v>
      </c>
      <c r="P46" s="8"/>
      <c r="Q46" s="8">
        <v>1261980104</v>
      </c>
    </row>
    <row r="47" spans="1:17">
      <c r="A47" s="2" t="s">
        <v>57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1"/>
        <v>0</v>
      </c>
      <c r="J47" s="8"/>
      <c r="K47" s="8">
        <v>5650000</v>
      </c>
      <c r="L47" s="8"/>
      <c r="M47" s="8">
        <v>44257094651</v>
      </c>
      <c r="N47" s="8"/>
      <c r="O47" s="8">
        <v>37591252436</v>
      </c>
      <c r="P47" s="8"/>
      <c r="Q47" s="8">
        <v>6665842215</v>
      </c>
    </row>
    <row r="48" spans="1:17">
      <c r="A48" s="2" t="s">
        <v>45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1"/>
        <v>0</v>
      </c>
      <c r="J48" s="8"/>
      <c r="K48" s="8">
        <v>8275</v>
      </c>
      <c r="L48" s="8"/>
      <c r="M48" s="8">
        <v>490006193</v>
      </c>
      <c r="N48" s="8"/>
      <c r="O48" s="8">
        <v>520664092</v>
      </c>
      <c r="P48" s="8"/>
      <c r="Q48" s="8">
        <v>-30657899</v>
      </c>
    </row>
    <row r="49" spans="1:19">
      <c r="A49" s="2" t="s">
        <v>218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1"/>
        <v>0</v>
      </c>
      <c r="J49" s="8"/>
      <c r="K49" s="8">
        <v>275000</v>
      </c>
      <c r="L49" s="8"/>
      <c r="M49" s="8">
        <v>8433271855</v>
      </c>
      <c r="N49" s="8"/>
      <c r="O49" s="8">
        <v>5230019548</v>
      </c>
      <c r="P49" s="8"/>
      <c r="Q49" s="8">
        <v>3203252307</v>
      </c>
    </row>
    <row r="50" spans="1:19">
      <c r="A50" s="2" t="s">
        <v>20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1"/>
        <v>0</v>
      </c>
      <c r="J50" s="8"/>
      <c r="K50" s="8">
        <v>1800000</v>
      </c>
      <c r="L50" s="8"/>
      <c r="M50" s="8">
        <v>10234738936</v>
      </c>
      <c r="N50" s="8"/>
      <c r="O50" s="8">
        <v>9458580598</v>
      </c>
      <c r="P50" s="8"/>
      <c r="Q50" s="8">
        <v>776158338</v>
      </c>
    </row>
    <row r="51" spans="1:19">
      <c r="A51" s="2" t="s">
        <v>259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ref="I51:I52" si="2">C51+E51+G51</f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279369578</v>
      </c>
    </row>
    <row r="52" spans="1:19">
      <c r="A52" s="2" t="s">
        <v>260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2"/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435926708</v>
      </c>
      <c r="S52" s="13"/>
    </row>
    <row r="53" spans="1:19">
      <c r="A53" s="2" t="s">
        <v>123</v>
      </c>
      <c r="C53" s="8">
        <v>482192</v>
      </c>
      <c r="D53" s="8"/>
      <c r="E53" s="8">
        <v>482192000000</v>
      </c>
      <c r="F53" s="8"/>
      <c r="G53" s="8">
        <v>470831476968</v>
      </c>
      <c r="H53" s="8"/>
      <c r="I53" s="8">
        <f>E53-G53</f>
        <v>11360523032</v>
      </c>
      <c r="J53" s="8"/>
      <c r="K53" s="8">
        <v>493170</v>
      </c>
      <c r="L53" s="8"/>
      <c r="M53" s="8">
        <v>492190816049</v>
      </c>
      <c r="N53" s="8"/>
      <c r="O53" s="8">
        <v>480054947650</v>
      </c>
      <c r="P53" s="8"/>
      <c r="Q53" s="8">
        <v>12135868399</v>
      </c>
    </row>
    <row r="54" spans="1:19">
      <c r="A54" s="2" t="s">
        <v>219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1"/>
        <v>0</v>
      </c>
      <c r="J54" s="8"/>
      <c r="K54" s="8">
        <v>56400</v>
      </c>
      <c r="L54" s="8"/>
      <c r="M54" s="8">
        <v>56400000000</v>
      </c>
      <c r="N54" s="8"/>
      <c r="O54" s="8">
        <v>50496738873</v>
      </c>
      <c r="P54" s="8"/>
      <c r="Q54" s="8">
        <v>5903261127</v>
      </c>
    </row>
    <row r="55" spans="1:19">
      <c r="A55" s="2" t="s">
        <v>174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1"/>
        <v>0</v>
      </c>
      <c r="J55" s="8"/>
      <c r="K55" s="8">
        <v>100000</v>
      </c>
      <c r="L55" s="8"/>
      <c r="M55" s="8">
        <v>100000000000</v>
      </c>
      <c r="N55" s="8"/>
      <c r="O55" s="8">
        <v>97753554312</v>
      </c>
      <c r="P55" s="8"/>
      <c r="Q55" s="8">
        <v>2246445688</v>
      </c>
    </row>
    <row r="56" spans="1:19">
      <c r="A56" s="2" t="s">
        <v>220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1"/>
        <v>0</v>
      </c>
      <c r="J56" s="8"/>
      <c r="K56" s="8">
        <v>133237</v>
      </c>
      <c r="L56" s="8"/>
      <c r="M56" s="8">
        <v>133237000000</v>
      </c>
      <c r="N56" s="8"/>
      <c r="O56" s="8">
        <v>128437170092</v>
      </c>
      <c r="P56" s="8"/>
      <c r="Q56" s="8">
        <v>4799829908</v>
      </c>
    </row>
    <row r="57" spans="1:19">
      <c r="A57" s="2" t="s">
        <v>133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1"/>
        <v>0</v>
      </c>
      <c r="J57" s="8"/>
      <c r="K57" s="8">
        <v>12176</v>
      </c>
      <c r="L57" s="8"/>
      <c r="M57" s="8">
        <v>11997273102</v>
      </c>
      <c r="N57" s="8"/>
      <c r="O57" s="8">
        <v>11879678608</v>
      </c>
      <c r="P57" s="8"/>
      <c r="Q57" s="8">
        <v>117594494</v>
      </c>
    </row>
    <row r="58" spans="1:19">
      <c r="A58" s="2" t="s">
        <v>221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1"/>
        <v>0</v>
      </c>
      <c r="J58" s="8"/>
      <c r="K58" s="8">
        <v>156700</v>
      </c>
      <c r="L58" s="8"/>
      <c r="M58" s="8">
        <v>156700000000</v>
      </c>
      <c r="N58" s="8"/>
      <c r="O58" s="8">
        <v>142710918455</v>
      </c>
      <c r="P58" s="8"/>
      <c r="Q58" s="8">
        <v>13989081545</v>
      </c>
    </row>
    <row r="59" spans="1:19">
      <c r="A59" s="2" t="s">
        <v>222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1"/>
        <v>0</v>
      </c>
      <c r="J59" s="8"/>
      <c r="K59" s="8">
        <v>168294</v>
      </c>
      <c r="L59" s="8"/>
      <c r="M59" s="8">
        <v>168294000000</v>
      </c>
      <c r="N59" s="8"/>
      <c r="O59" s="8">
        <v>150017629713</v>
      </c>
      <c r="P59" s="8"/>
      <c r="Q59" s="8">
        <v>18276370287</v>
      </c>
    </row>
    <row r="60" spans="1:19">
      <c r="A60" s="2" t="s">
        <v>129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1"/>
        <v>0</v>
      </c>
      <c r="J60" s="8"/>
      <c r="K60" s="8">
        <v>136108</v>
      </c>
      <c r="L60" s="8"/>
      <c r="M60" s="8">
        <v>129978333463</v>
      </c>
      <c r="N60" s="8"/>
      <c r="O60" s="8">
        <v>127802503748</v>
      </c>
      <c r="P60" s="8"/>
      <c r="Q60" s="8">
        <v>2175829715</v>
      </c>
    </row>
    <row r="61" spans="1:19">
      <c r="A61" s="2" t="s">
        <v>172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1"/>
        <v>0</v>
      </c>
      <c r="J61" s="8"/>
      <c r="K61" s="8">
        <v>100000</v>
      </c>
      <c r="L61" s="8"/>
      <c r="M61" s="8">
        <v>99741382595</v>
      </c>
      <c r="N61" s="8"/>
      <c r="O61" s="8">
        <v>99515609375</v>
      </c>
      <c r="P61" s="8"/>
      <c r="Q61" s="8">
        <v>225773220</v>
      </c>
    </row>
    <row r="62" spans="1:19">
      <c r="A62" s="2" t="s">
        <v>223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1"/>
        <v>0</v>
      </c>
      <c r="J62" s="8"/>
      <c r="K62" s="8">
        <v>105000</v>
      </c>
      <c r="L62" s="8"/>
      <c r="M62" s="8">
        <v>105000000000</v>
      </c>
      <c r="N62" s="8"/>
      <c r="O62" s="8">
        <v>102356444531</v>
      </c>
      <c r="P62" s="8"/>
      <c r="Q62" s="8">
        <v>2643555469</v>
      </c>
    </row>
    <row r="63" spans="1:19">
      <c r="A63" s="2" t="s">
        <v>224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1"/>
        <v>0</v>
      </c>
      <c r="J63" s="8"/>
      <c r="K63" s="8">
        <v>65000</v>
      </c>
      <c r="L63" s="8"/>
      <c r="M63" s="8">
        <v>65000000000</v>
      </c>
      <c r="N63" s="8"/>
      <c r="O63" s="8">
        <v>60068610590</v>
      </c>
      <c r="P63" s="8"/>
      <c r="Q63" s="8">
        <v>4931389410</v>
      </c>
    </row>
    <row r="64" spans="1:19">
      <c r="A64" s="2" t="s">
        <v>225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1"/>
        <v>0</v>
      </c>
      <c r="J64" s="8"/>
      <c r="K64" s="8">
        <v>75000</v>
      </c>
      <c r="L64" s="8"/>
      <c r="M64" s="8">
        <v>75000000000</v>
      </c>
      <c r="N64" s="8"/>
      <c r="O64" s="8">
        <v>69985562817</v>
      </c>
      <c r="P64" s="8"/>
      <c r="Q64" s="8">
        <v>5014437183</v>
      </c>
    </row>
    <row r="65" spans="1:17">
      <c r="A65" s="2" t="s">
        <v>226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1"/>
        <v>0</v>
      </c>
      <c r="J65" s="8"/>
      <c r="K65" s="8">
        <v>573942</v>
      </c>
      <c r="L65" s="8"/>
      <c r="M65" s="8">
        <v>568509882034</v>
      </c>
      <c r="N65" s="8"/>
      <c r="O65" s="8">
        <v>528810643935</v>
      </c>
      <c r="P65" s="8"/>
      <c r="Q65" s="8">
        <v>39699238099</v>
      </c>
    </row>
    <row r="66" spans="1:17">
      <c r="A66" s="2" t="s">
        <v>227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1"/>
        <v>0</v>
      </c>
      <c r="J66" s="8"/>
      <c r="K66" s="8">
        <v>105000</v>
      </c>
      <c r="L66" s="8"/>
      <c r="M66" s="8">
        <v>105000000000</v>
      </c>
      <c r="N66" s="8"/>
      <c r="O66" s="8">
        <v>97350541718</v>
      </c>
      <c r="P66" s="8"/>
      <c r="Q66" s="8">
        <v>7649458282</v>
      </c>
    </row>
    <row r="67" spans="1:17">
      <c r="A67" s="2" t="s">
        <v>228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1"/>
        <v>0</v>
      </c>
      <c r="J67" s="8"/>
      <c r="K67" s="8">
        <v>164778</v>
      </c>
      <c r="L67" s="8"/>
      <c r="M67" s="8">
        <v>161859650773</v>
      </c>
      <c r="N67" s="8"/>
      <c r="O67" s="8">
        <v>147642062612</v>
      </c>
      <c r="P67" s="8"/>
      <c r="Q67" s="8">
        <v>14217588161</v>
      </c>
    </row>
    <row r="68" spans="1:17">
      <c r="A68" s="2" t="s">
        <v>229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1"/>
        <v>0</v>
      </c>
      <c r="J68" s="8"/>
      <c r="K68" s="8">
        <v>107547</v>
      </c>
      <c r="L68" s="8"/>
      <c r="M68" s="8">
        <v>107547000000</v>
      </c>
      <c r="N68" s="8"/>
      <c r="O68" s="8">
        <v>100753274158</v>
      </c>
      <c r="P68" s="8"/>
      <c r="Q68" s="8">
        <v>6793725842</v>
      </c>
    </row>
    <row r="69" spans="1:17">
      <c r="A69" s="2" t="s">
        <v>230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1"/>
        <v>0</v>
      </c>
      <c r="J69" s="8"/>
      <c r="K69" s="8">
        <v>113040</v>
      </c>
      <c r="L69" s="8"/>
      <c r="M69" s="8">
        <v>110050755515</v>
      </c>
      <c r="N69" s="8"/>
      <c r="O69" s="8">
        <v>99984971238</v>
      </c>
      <c r="P69" s="8"/>
      <c r="Q69" s="8">
        <v>10065784277</v>
      </c>
    </row>
    <row r="70" spans="1:17">
      <c r="A70" s="2" t="s">
        <v>231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1"/>
        <v>0</v>
      </c>
      <c r="J70" s="8"/>
      <c r="K70" s="8">
        <v>711161</v>
      </c>
      <c r="L70" s="8"/>
      <c r="M70" s="8">
        <v>685539079155</v>
      </c>
      <c r="N70" s="8"/>
      <c r="O70" s="8">
        <v>644422628669</v>
      </c>
      <c r="P70" s="8"/>
      <c r="Q70" s="8">
        <v>41116450486</v>
      </c>
    </row>
    <row r="71" spans="1:17">
      <c r="A71" s="2" t="s">
        <v>232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1"/>
        <v>0</v>
      </c>
      <c r="J71" s="8"/>
      <c r="K71" s="8">
        <v>350000</v>
      </c>
      <c r="L71" s="8"/>
      <c r="M71" s="8">
        <v>335728981203</v>
      </c>
      <c r="N71" s="8"/>
      <c r="O71" s="8">
        <v>318065834186</v>
      </c>
      <c r="P71" s="8"/>
      <c r="Q71" s="8">
        <v>17663147017</v>
      </c>
    </row>
    <row r="72" spans="1:17">
      <c r="A72" s="2" t="s">
        <v>233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1"/>
        <v>0</v>
      </c>
      <c r="J72" s="8"/>
      <c r="K72" s="8">
        <v>125000</v>
      </c>
      <c r="L72" s="8"/>
      <c r="M72" s="8">
        <v>116470808094</v>
      </c>
      <c r="N72" s="8"/>
      <c r="O72" s="8">
        <v>110807580232</v>
      </c>
      <c r="P72" s="8"/>
      <c r="Q72" s="8">
        <v>5663227862</v>
      </c>
    </row>
    <row r="73" spans="1:17">
      <c r="A73" s="2" t="s">
        <v>234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si="1"/>
        <v>0</v>
      </c>
      <c r="J73" s="8"/>
      <c r="K73" s="8">
        <v>100000</v>
      </c>
      <c r="L73" s="8"/>
      <c r="M73" s="8">
        <v>99087091100</v>
      </c>
      <c r="N73" s="8"/>
      <c r="O73" s="8">
        <v>89656247250</v>
      </c>
      <c r="P73" s="8"/>
      <c r="Q73" s="8">
        <v>9430843850</v>
      </c>
    </row>
    <row r="74" spans="1:17">
      <c r="A74" s="2" t="s">
        <v>235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1"/>
        <v>0</v>
      </c>
      <c r="J74" s="8"/>
      <c r="K74" s="8">
        <v>110000</v>
      </c>
      <c r="L74" s="8"/>
      <c r="M74" s="8">
        <v>109362077395</v>
      </c>
      <c r="N74" s="8"/>
      <c r="O74" s="8">
        <v>101339966383</v>
      </c>
      <c r="P74" s="8"/>
      <c r="Q74" s="8">
        <v>8022111012</v>
      </c>
    </row>
    <row r="75" spans="1:17">
      <c r="A75" s="2" t="s">
        <v>236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ref="I75:I81" si="3">C75+E75+G75</f>
        <v>0</v>
      </c>
      <c r="J75" s="8"/>
      <c r="K75" s="8">
        <v>192907</v>
      </c>
      <c r="L75" s="8"/>
      <c r="M75" s="8">
        <v>192907000000</v>
      </c>
      <c r="N75" s="8"/>
      <c r="O75" s="8">
        <v>188486283267</v>
      </c>
      <c r="P75" s="8"/>
      <c r="Q75" s="8">
        <v>4420716733</v>
      </c>
    </row>
    <row r="76" spans="1:17">
      <c r="A76" s="2" t="s">
        <v>237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3"/>
        <v>0</v>
      </c>
      <c r="J76" s="8"/>
      <c r="K76" s="8">
        <v>120000</v>
      </c>
      <c r="L76" s="8"/>
      <c r="M76" s="8">
        <v>109636164131</v>
      </c>
      <c r="N76" s="8"/>
      <c r="O76" s="8">
        <v>101861534250</v>
      </c>
      <c r="P76" s="8"/>
      <c r="Q76" s="8">
        <v>7774629881</v>
      </c>
    </row>
    <row r="77" spans="1:17">
      <c r="A77" s="2" t="s">
        <v>238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3"/>
        <v>0</v>
      </c>
      <c r="J77" s="8"/>
      <c r="K77" s="8">
        <v>641306</v>
      </c>
      <c r="L77" s="8"/>
      <c r="M77" s="8">
        <v>594111862720</v>
      </c>
      <c r="N77" s="8"/>
      <c r="O77" s="8">
        <v>553743541231</v>
      </c>
      <c r="P77" s="8"/>
      <c r="Q77" s="8">
        <v>40368321489</v>
      </c>
    </row>
    <row r="78" spans="1:17">
      <c r="A78" s="2" t="s">
        <v>115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3"/>
        <v>0</v>
      </c>
      <c r="J78" s="8"/>
      <c r="K78" s="8">
        <v>118504</v>
      </c>
      <c r="L78" s="8"/>
      <c r="M78" s="8">
        <v>93063611367</v>
      </c>
      <c r="N78" s="8"/>
      <c r="O78" s="8">
        <v>91433611953</v>
      </c>
      <c r="P78" s="8"/>
      <c r="Q78" s="8">
        <v>1629999414</v>
      </c>
    </row>
    <row r="79" spans="1:17">
      <c r="A79" s="2" t="s">
        <v>109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3"/>
        <v>0</v>
      </c>
      <c r="J79" s="8"/>
      <c r="K79" s="8">
        <v>116408</v>
      </c>
      <c r="L79" s="8"/>
      <c r="M79" s="8">
        <v>69797694719</v>
      </c>
      <c r="N79" s="8"/>
      <c r="O79" s="8">
        <v>68555611611</v>
      </c>
      <c r="P79" s="8"/>
      <c r="Q79" s="8">
        <v>1242083108</v>
      </c>
    </row>
    <row r="80" spans="1:17">
      <c r="A80" s="2" t="s">
        <v>239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f>C80+E80+G80</f>
        <v>0</v>
      </c>
      <c r="J80" s="8"/>
      <c r="K80" s="8">
        <v>260976</v>
      </c>
      <c r="L80" s="8"/>
      <c r="M80" s="8">
        <v>165232339138</v>
      </c>
      <c r="N80" s="8"/>
      <c r="O80" s="8">
        <v>161909696460</v>
      </c>
      <c r="P80" s="8"/>
      <c r="Q80" s="8">
        <v>3322642678</v>
      </c>
    </row>
    <row r="81" spans="1:20" ht="24.75" thickBot="1">
      <c r="A81" s="2" t="s">
        <v>125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3"/>
        <v>0</v>
      </c>
      <c r="J81" s="8"/>
      <c r="K81" s="8">
        <v>67431</v>
      </c>
      <c r="L81" s="8"/>
      <c r="M81" s="8">
        <v>64989005370</v>
      </c>
      <c r="N81" s="8"/>
      <c r="O81" s="8">
        <v>64999309700</v>
      </c>
      <c r="P81" s="8"/>
      <c r="Q81" s="8">
        <v>-10304330</v>
      </c>
    </row>
    <row r="82" spans="1:20" ht="24.75" thickBot="1">
      <c r="A82" s="2" t="s">
        <v>65</v>
      </c>
      <c r="C82" s="2" t="s">
        <v>65</v>
      </c>
      <c r="E82" s="12">
        <f>SUM(E8:E81)</f>
        <v>874529563137</v>
      </c>
      <c r="F82" s="7"/>
      <c r="G82" s="12">
        <f>SUM(G8:G81)</f>
        <v>844606427773</v>
      </c>
      <c r="H82" s="7"/>
      <c r="I82" s="12">
        <f>SUM(I8:I81)</f>
        <v>29923135364</v>
      </c>
      <c r="J82" s="7"/>
      <c r="K82" s="7" t="s">
        <v>65</v>
      </c>
      <c r="L82" s="7"/>
      <c r="M82" s="12">
        <f>SUM(M8:M81)</f>
        <v>6591884636316</v>
      </c>
      <c r="N82" s="7"/>
      <c r="O82" s="12">
        <f>SUM(O8:O81)</f>
        <v>6230343674417</v>
      </c>
      <c r="P82" s="7"/>
      <c r="Q82" s="12">
        <f>SUM(Q8:Q81)</f>
        <v>362256258185</v>
      </c>
      <c r="T82" s="4"/>
    </row>
    <row r="83" spans="1:20" ht="24.75" thickTop="1">
      <c r="H83" s="13">
        <f t="shared" ref="H83" si="4">SUM(H8:H52)</f>
        <v>0</v>
      </c>
      <c r="I83" s="13"/>
      <c r="J83" s="13"/>
      <c r="K83" s="13"/>
      <c r="L83" s="13"/>
      <c r="M83" s="13"/>
      <c r="N83" s="13"/>
      <c r="O83" s="13"/>
      <c r="P83" s="13"/>
      <c r="Q83" s="13"/>
      <c r="T83" s="4"/>
    </row>
    <row r="84" spans="1:20">
      <c r="E84" s="4"/>
      <c r="T84" s="4"/>
    </row>
    <row r="85" spans="1:20">
      <c r="E85" s="4"/>
      <c r="T85" s="4"/>
    </row>
    <row r="86" spans="1:20">
      <c r="E86" s="4"/>
      <c r="I86" s="13"/>
      <c r="J86" s="13"/>
      <c r="K86" s="13"/>
      <c r="L86" s="13"/>
      <c r="M86" s="13"/>
      <c r="N86" s="13"/>
      <c r="O86" s="13"/>
      <c r="P86" s="13"/>
      <c r="Q86" s="13"/>
      <c r="T86" s="4"/>
    </row>
    <row r="87" spans="1:20">
      <c r="E87" s="4"/>
      <c r="T87" s="4"/>
    </row>
    <row r="88" spans="1:20">
      <c r="E88" s="4"/>
      <c r="T88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0"/>
  <sheetViews>
    <sheetView rightToLeft="1" zoomScaleNormal="100" workbookViewId="0">
      <selection activeCell="G63" sqref="G63"/>
    </sheetView>
  </sheetViews>
  <sheetFormatPr defaultRowHeight="24"/>
  <cols>
    <col min="1" max="1" width="40.710937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  <c r="R2" s="20" t="s">
        <v>0</v>
      </c>
      <c r="S2" s="20" t="s">
        <v>0</v>
      </c>
      <c r="T2" s="20" t="s">
        <v>0</v>
      </c>
      <c r="U2" s="20" t="s">
        <v>0</v>
      </c>
    </row>
    <row r="3" spans="1:21" ht="24.75">
      <c r="A3" s="20" t="s">
        <v>163</v>
      </c>
      <c r="B3" s="20" t="s">
        <v>163</v>
      </c>
      <c r="C3" s="20" t="s">
        <v>163</v>
      </c>
      <c r="D3" s="20" t="s">
        <v>163</v>
      </c>
      <c r="E3" s="20" t="s">
        <v>163</v>
      </c>
      <c r="F3" s="20" t="s">
        <v>163</v>
      </c>
      <c r="G3" s="20" t="s">
        <v>163</v>
      </c>
      <c r="H3" s="20" t="s">
        <v>163</v>
      </c>
      <c r="I3" s="20" t="s">
        <v>163</v>
      </c>
      <c r="J3" s="20" t="s">
        <v>163</v>
      </c>
      <c r="K3" s="20" t="s">
        <v>163</v>
      </c>
      <c r="L3" s="20" t="s">
        <v>163</v>
      </c>
      <c r="M3" s="20" t="s">
        <v>163</v>
      </c>
      <c r="N3" s="20" t="s">
        <v>163</v>
      </c>
      <c r="O3" s="20" t="s">
        <v>163</v>
      </c>
      <c r="P3" s="20" t="s">
        <v>163</v>
      </c>
      <c r="Q3" s="20" t="s">
        <v>163</v>
      </c>
      <c r="R3" s="20" t="s">
        <v>163</v>
      </c>
      <c r="S3" s="20" t="s">
        <v>163</v>
      </c>
      <c r="T3" s="20" t="s">
        <v>163</v>
      </c>
      <c r="U3" s="20" t="s">
        <v>163</v>
      </c>
    </row>
    <row r="4" spans="1:21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  <c r="R4" s="20" t="s">
        <v>2</v>
      </c>
      <c r="S4" s="20" t="s">
        <v>2</v>
      </c>
      <c r="T4" s="20" t="s">
        <v>2</v>
      </c>
      <c r="U4" s="20" t="s">
        <v>2</v>
      </c>
    </row>
    <row r="6" spans="1:21" ht="24.75">
      <c r="A6" s="19" t="s">
        <v>3</v>
      </c>
      <c r="C6" s="19" t="s">
        <v>165</v>
      </c>
      <c r="D6" s="19" t="s">
        <v>165</v>
      </c>
      <c r="E6" s="19" t="s">
        <v>165</v>
      </c>
      <c r="F6" s="19" t="s">
        <v>165</v>
      </c>
      <c r="G6" s="19" t="s">
        <v>165</v>
      </c>
      <c r="H6" s="19" t="s">
        <v>165</v>
      </c>
      <c r="I6" s="19" t="s">
        <v>165</v>
      </c>
      <c r="J6" s="19" t="s">
        <v>165</v>
      </c>
      <c r="K6" s="19" t="s">
        <v>165</v>
      </c>
      <c r="M6" s="19" t="s">
        <v>166</v>
      </c>
      <c r="N6" s="19" t="s">
        <v>166</v>
      </c>
      <c r="O6" s="19" t="s">
        <v>166</v>
      </c>
      <c r="P6" s="19" t="s">
        <v>166</v>
      </c>
      <c r="Q6" s="19" t="s">
        <v>166</v>
      </c>
      <c r="R6" s="19" t="s">
        <v>166</v>
      </c>
      <c r="S6" s="19" t="s">
        <v>166</v>
      </c>
      <c r="T6" s="19" t="s">
        <v>166</v>
      </c>
      <c r="U6" s="19" t="s">
        <v>166</v>
      </c>
    </row>
    <row r="7" spans="1:21" ht="24.75">
      <c r="A7" s="19" t="s">
        <v>3</v>
      </c>
      <c r="C7" s="19" t="s">
        <v>240</v>
      </c>
      <c r="E7" s="19" t="s">
        <v>241</v>
      </c>
      <c r="G7" s="19" t="s">
        <v>242</v>
      </c>
      <c r="I7" s="19" t="s">
        <v>148</v>
      </c>
      <c r="K7" s="19" t="s">
        <v>243</v>
      </c>
      <c r="M7" s="19" t="s">
        <v>240</v>
      </c>
      <c r="O7" s="19" t="s">
        <v>241</v>
      </c>
      <c r="Q7" s="19" t="s">
        <v>242</v>
      </c>
      <c r="S7" s="19" t="s">
        <v>148</v>
      </c>
      <c r="U7" s="19" t="s">
        <v>243</v>
      </c>
    </row>
    <row r="8" spans="1:21">
      <c r="A8" s="2" t="s">
        <v>60</v>
      </c>
      <c r="C8" s="8">
        <v>0</v>
      </c>
      <c r="D8" s="8"/>
      <c r="E8" s="8">
        <v>0</v>
      </c>
      <c r="F8" s="8"/>
      <c r="G8" s="8">
        <v>2751755060</v>
      </c>
      <c r="H8" s="8"/>
      <c r="I8" s="8">
        <f>C8+E8+G8</f>
        <v>2751755060</v>
      </c>
      <c r="K8" s="11">
        <f t="shared" ref="K8:K39" si="0">I8/$I$70</f>
        <v>7.9210234256003337E-3</v>
      </c>
      <c r="M8" s="8">
        <v>0</v>
      </c>
      <c r="N8" s="8"/>
      <c r="O8" s="8">
        <v>0</v>
      </c>
      <c r="P8" s="8"/>
      <c r="Q8" s="8">
        <v>2751755060</v>
      </c>
      <c r="R8" s="8"/>
      <c r="S8" s="8">
        <f>M8+O8+Q8</f>
        <v>2751755060</v>
      </c>
      <c r="U8" s="11">
        <f t="shared" ref="U8:U39" si="1">S8/$S$70</f>
        <v>8.671818300299344E-3</v>
      </c>
    </row>
    <row r="9" spans="1:21">
      <c r="A9" s="2" t="s">
        <v>37</v>
      </c>
      <c r="C9" s="8">
        <v>0</v>
      </c>
      <c r="D9" s="8"/>
      <c r="E9" s="8">
        <v>0</v>
      </c>
      <c r="F9" s="8"/>
      <c r="G9" s="8">
        <v>3019081239</v>
      </c>
      <c r="H9" s="8"/>
      <c r="I9" s="8">
        <f t="shared" ref="I9:I69" si="2">C9+E9+G9</f>
        <v>3019081239</v>
      </c>
      <c r="K9" s="11">
        <f t="shared" si="0"/>
        <v>8.6905312051681963E-3</v>
      </c>
      <c r="M9" s="8">
        <v>0</v>
      </c>
      <c r="N9" s="8"/>
      <c r="O9" s="8">
        <v>0</v>
      </c>
      <c r="P9" s="8"/>
      <c r="Q9" s="8">
        <v>3019081239</v>
      </c>
      <c r="R9" s="8"/>
      <c r="S9" s="8">
        <f t="shared" ref="S9:S68" si="3">M9+O9+Q9</f>
        <v>3019081239</v>
      </c>
      <c r="U9" s="11">
        <f t="shared" si="1"/>
        <v>9.5142639397747183E-3</v>
      </c>
    </row>
    <row r="10" spans="1:21">
      <c r="A10" s="2" t="s">
        <v>54</v>
      </c>
      <c r="C10" s="8">
        <v>0</v>
      </c>
      <c r="D10" s="8"/>
      <c r="E10" s="8">
        <v>10566730109</v>
      </c>
      <c r="F10" s="8"/>
      <c r="G10" s="8">
        <v>577433771</v>
      </c>
      <c r="H10" s="8"/>
      <c r="I10" s="8">
        <f t="shared" si="2"/>
        <v>11144163880</v>
      </c>
      <c r="K10" s="11">
        <f t="shared" si="0"/>
        <v>3.207886647883882E-2</v>
      </c>
      <c r="M10" s="8">
        <v>4326568500</v>
      </c>
      <c r="N10" s="8"/>
      <c r="O10" s="8">
        <v>6797627356</v>
      </c>
      <c r="P10" s="8"/>
      <c r="Q10" s="8">
        <v>577433771</v>
      </c>
      <c r="R10" s="8"/>
      <c r="S10" s="8">
        <f t="shared" si="3"/>
        <v>11701629627</v>
      </c>
      <c r="U10" s="11">
        <f t="shared" si="1"/>
        <v>3.6876249422702463E-2</v>
      </c>
    </row>
    <row r="11" spans="1:21">
      <c r="A11" s="2" t="s">
        <v>35</v>
      </c>
      <c r="C11" s="8">
        <v>0</v>
      </c>
      <c r="D11" s="8"/>
      <c r="E11" s="8">
        <v>0</v>
      </c>
      <c r="F11" s="8"/>
      <c r="G11" s="8">
        <v>-16642303659</v>
      </c>
      <c r="H11" s="8"/>
      <c r="I11" s="8">
        <f t="shared" si="2"/>
        <v>-16642303659</v>
      </c>
      <c r="K11" s="11">
        <f t="shared" si="0"/>
        <v>-4.7905454615169547E-2</v>
      </c>
      <c r="M11" s="8">
        <v>10790440650</v>
      </c>
      <c r="N11" s="8"/>
      <c r="O11" s="8">
        <v>0</v>
      </c>
      <c r="P11" s="8"/>
      <c r="Q11" s="8">
        <v>-16642303659</v>
      </c>
      <c r="R11" s="8"/>
      <c r="S11" s="8">
        <f t="shared" si="3"/>
        <v>-5851863009</v>
      </c>
      <c r="U11" s="11">
        <f t="shared" si="1"/>
        <v>-1.8441427970806015E-2</v>
      </c>
    </row>
    <row r="12" spans="1:21">
      <c r="A12" s="2" t="s">
        <v>34</v>
      </c>
      <c r="C12" s="8">
        <v>0</v>
      </c>
      <c r="D12" s="8"/>
      <c r="E12" s="8">
        <v>25254851744</v>
      </c>
      <c r="F12" s="8"/>
      <c r="G12" s="8">
        <v>5494705390</v>
      </c>
      <c r="H12" s="8"/>
      <c r="I12" s="8">
        <f t="shared" si="2"/>
        <v>30749557134</v>
      </c>
      <c r="K12" s="11">
        <f t="shared" si="0"/>
        <v>8.8513678388675285E-2</v>
      </c>
      <c r="M12" s="8">
        <v>1235851200</v>
      </c>
      <c r="N12" s="8"/>
      <c r="O12" s="8">
        <v>21943413740</v>
      </c>
      <c r="P12" s="8"/>
      <c r="Q12" s="8">
        <v>6943987675</v>
      </c>
      <c r="R12" s="8"/>
      <c r="S12" s="8">
        <f t="shared" si="3"/>
        <v>30123252615</v>
      </c>
      <c r="U12" s="11">
        <f t="shared" si="1"/>
        <v>9.4929733059633967E-2</v>
      </c>
    </row>
    <row r="13" spans="1:21">
      <c r="A13" s="2" t="s">
        <v>24</v>
      </c>
      <c r="C13" s="8">
        <v>0</v>
      </c>
      <c r="D13" s="8"/>
      <c r="E13" s="8">
        <v>0</v>
      </c>
      <c r="F13" s="8"/>
      <c r="G13" s="8">
        <v>1123612079</v>
      </c>
      <c r="H13" s="8"/>
      <c r="I13" s="8">
        <f t="shared" si="2"/>
        <v>1123612079</v>
      </c>
      <c r="K13" s="11">
        <f t="shared" si="0"/>
        <v>3.2343567668579095E-3</v>
      </c>
      <c r="M13" s="8">
        <v>0</v>
      </c>
      <c r="N13" s="8"/>
      <c r="O13" s="8">
        <v>0</v>
      </c>
      <c r="P13" s="8"/>
      <c r="Q13" s="8">
        <v>1123612079</v>
      </c>
      <c r="R13" s="8"/>
      <c r="S13" s="8">
        <f t="shared" si="3"/>
        <v>1123612079</v>
      </c>
      <c r="U13" s="11">
        <f t="shared" si="1"/>
        <v>3.5409255462982929E-3</v>
      </c>
    </row>
    <row r="14" spans="1:21">
      <c r="A14" s="2" t="s">
        <v>21</v>
      </c>
      <c r="C14" s="8">
        <v>0</v>
      </c>
      <c r="D14" s="8"/>
      <c r="E14" s="8">
        <v>9433281994</v>
      </c>
      <c r="F14" s="8"/>
      <c r="G14" s="8">
        <v>-2861</v>
      </c>
      <c r="H14" s="8"/>
      <c r="I14" s="8">
        <f t="shared" si="2"/>
        <v>9433279133</v>
      </c>
      <c r="K14" s="11">
        <f t="shared" si="0"/>
        <v>2.7154024745472734E-2</v>
      </c>
      <c r="M14" s="8">
        <v>0</v>
      </c>
      <c r="N14" s="8"/>
      <c r="O14" s="8">
        <v>-6656556991</v>
      </c>
      <c r="P14" s="8"/>
      <c r="Q14" s="8">
        <v>-2861</v>
      </c>
      <c r="R14" s="8"/>
      <c r="S14" s="8">
        <f t="shared" si="3"/>
        <v>-6656559852</v>
      </c>
      <c r="U14" s="11">
        <f t="shared" si="1"/>
        <v>-2.0977331296925639E-2</v>
      </c>
    </row>
    <row r="15" spans="1:21">
      <c r="A15" s="2" t="s">
        <v>23</v>
      </c>
      <c r="C15" s="8">
        <v>0</v>
      </c>
      <c r="D15" s="8"/>
      <c r="E15" s="8">
        <v>3053407451</v>
      </c>
      <c r="F15" s="8"/>
      <c r="G15" s="8">
        <v>1988982757</v>
      </c>
      <c r="H15" s="8"/>
      <c r="I15" s="8">
        <f t="shared" si="2"/>
        <v>5042390208</v>
      </c>
      <c r="K15" s="11">
        <f t="shared" si="0"/>
        <v>1.4514697016160203E-2</v>
      </c>
      <c r="M15" s="8">
        <v>0</v>
      </c>
      <c r="N15" s="8"/>
      <c r="O15" s="8">
        <v>2375000185</v>
      </c>
      <c r="P15" s="8"/>
      <c r="Q15" s="8">
        <v>1988982757</v>
      </c>
      <c r="R15" s="8"/>
      <c r="S15" s="8">
        <f t="shared" si="3"/>
        <v>4363982942</v>
      </c>
      <c r="U15" s="11">
        <f t="shared" si="1"/>
        <v>1.3752556573341877E-2</v>
      </c>
    </row>
    <row r="16" spans="1:21">
      <c r="A16" s="2" t="s">
        <v>26</v>
      </c>
      <c r="C16" s="8">
        <v>0</v>
      </c>
      <c r="D16" s="8"/>
      <c r="E16" s="8">
        <v>0</v>
      </c>
      <c r="F16" s="8"/>
      <c r="G16" s="8">
        <v>-31635432</v>
      </c>
      <c r="H16" s="8"/>
      <c r="I16" s="8">
        <f t="shared" si="2"/>
        <v>-31635432</v>
      </c>
      <c r="K16" s="11">
        <f t="shared" si="0"/>
        <v>-9.1063700252080732E-5</v>
      </c>
      <c r="M16" s="8">
        <v>0</v>
      </c>
      <c r="N16" s="8"/>
      <c r="O16" s="8">
        <v>0</v>
      </c>
      <c r="P16" s="8"/>
      <c r="Q16" s="8">
        <v>-31635432</v>
      </c>
      <c r="R16" s="8"/>
      <c r="S16" s="8">
        <f t="shared" si="3"/>
        <v>-31635432</v>
      </c>
      <c r="U16" s="11">
        <f t="shared" si="1"/>
        <v>-9.9695180775092487E-5</v>
      </c>
    </row>
    <row r="17" spans="1:21">
      <c r="A17" s="2" t="s">
        <v>46</v>
      </c>
      <c r="C17" s="8">
        <v>0</v>
      </c>
      <c r="D17" s="8"/>
      <c r="E17" s="8">
        <v>0</v>
      </c>
      <c r="F17" s="8"/>
      <c r="G17" s="8">
        <v>13833132089</v>
      </c>
      <c r="H17" s="8"/>
      <c r="I17" s="8">
        <f t="shared" si="2"/>
        <v>13833132089</v>
      </c>
      <c r="K17" s="11">
        <f t="shared" si="0"/>
        <v>3.9819155752326543E-2</v>
      </c>
      <c r="M17" s="8">
        <v>0</v>
      </c>
      <c r="N17" s="8"/>
      <c r="O17" s="8">
        <v>0</v>
      </c>
      <c r="P17" s="8"/>
      <c r="Q17" s="8">
        <v>20606572468</v>
      </c>
      <c r="R17" s="8"/>
      <c r="S17" s="8">
        <f t="shared" si="3"/>
        <v>20606572468</v>
      </c>
      <c r="U17" s="11">
        <f t="shared" si="1"/>
        <v>6.4939083725877478E-2</v>
      </c>
    </row>
    <row r="18" spans="1:21">
      <c r="A18" s="2" t="s">
        <v>55</v>
      </c>
      <c r="C18" s="8">
        <v>0</v>
      </c>
      <c r="D18" s="8"/>
      <c r="E18" s="8">
        <v>9186562664</v>
      </c>
      <c r="F18" s="8"/>
      <c r="G18" s="8">
        <v>2249785042</v>
      </c>
      <c r="H18" s="8"/>
      <c r="I18" s="8">
        <f t="shared" si="2"/>
        <v>11436347706</v>
      </c>
      <c r="K18" s="11">
        <f t="shared" si="0"/>
        <v>3.2919927866885301E-2</v>
      </c>
      <c r="M18" s="8">
        <v>0</v>
      </c>
      <c r="N18" s="8"/>
      <c r="O18" s="8">
        <v>24402631358</v>
      </c>
      <c r="P18" s="8"/>
      <c r="Q18" s="8">
        <v>12309707285</v>
      </c>
      <c r="R18" s="8"/>
      <c r="S18" s="8">
        <f t="shared" si="3"/>
        <v>36712338643</v>
      </c>
      <c r="U18" s="11">
        <f t="shared" si="1"/>
        <v>0.11569442888247261</v>
      </c>
    </row>
    <row r="19" spans="1:21">
      <c r="A19" s="2" t="s">
        <v>22</v>
      </c>
      <c r="C19" s="8">
        <v>0</v>
      </c>
      <c r="D19" s="8"/>
      <c r="E19" s="8">
        <v>14548767569</v>
      </c>
      <c r="F19" s="8"/>
      <c r="G19" s="8">
        <v>1544266744</v>
      </c>
      <c r="H19" s="8"/>
      <c r="I19" s="8">
        <f t="shared" si="2"/>
        <v>16093034313</v>
      </c>
      <c r="K19" s="11">
        <f t="shared" si="0"/>
        <v>4.6324363543557172E-2</v>
      </c>
      <c r="M19" s="8">
        <v>0</v>
      </c>
      <c r="N19" s="8"/>
      <c r="O19" s="8">
        <v>26403425305</v>
      </c>
      <c r="P19" s="8"/>
      <c r="Q19" s="8">
        <v>3613938841</v>
      </c>
      <c r="R19" s="8"/>
      <c r="S19" s="8">
        <f t="shared" si="3"/>
        <v>30017364146</v>
      </c>
      <c r="U19" s="11">
        <f t="shared" si="1"/>
        <v>9.4596038547134415E-2</v>
      </c>
    </row>
    <row r="20" spans="1:21">
      <c r="A20" s="2" t="s">
        <v>38</v>
      </c>
      <c r="C20" s="8">
        <v>0</v>
      </c>
      <c r="D20" s="8"/>
      <c r="E20" s="8">
        <v>-853236708</v>
      </c>
      <c r="F20" s="8"/>
      <c r="G20" s="8">
        <v>2784608219</v>
      </c>
      <c r="H20" s="8"/>
      <c r="I20" s="8">
        <f t="shared" si="2"/>
        <v>1931371511</v>
      </c>
      <c r="K20" s="11">
        <f t="shared" si="0"/>
        <v>5.5595206145157821E-3</v>
      </c>
      <c r="M20" s="8">
        <v>0</v>
      </c>
      <c r="N20" s="8"/>
      <c r="O20" s="8">
        <v>3632201527</v>
      </c>
      <c r="P20" s="8"/>
      <c r="Q20" s="8">
        <v>3509070161</v>
      </c>
      <c r="R20" s="8"/>
      <c r="S20" s="8">
        <f t="shared" si="3"/>
        <v>7141271688</v>
      </c>
      <c r="U20" s="11">
        <f t="shared" si="1"/>
        <v>2.2504841150871903E-2</v>
      </c>
    </row>
    <row r="21" spans="1:21">
      <c r="A21" s="2" t="s">
        <v>58</v>
      </c>
      <c r="C21" s="8">
        <v>0</v>
      </c>
      <c r="D21" s="8"/>
      <c r="E21" s="8">
        <v>10619247620</v>
      </c>
      <c r="F21" s="8"/>
      <c r="G21" s="8">
        <v>-1511001538</v>
      </c>
      <c r="H21" s="8"/>
      <c r="I21" s="8">
        <f t="shared" si="2"/>
        <v>9108246082</v>
      </c>
      <c r="K21" s="11">
        <f t="shared" si="0"/>
        <v>2.6218405711464179E-2</v>
      </c>
      <c r="M21" s="8">
        <v>9739359000</v>
      </c>
      <c r="N21" s="8"/>
      <c r="O21" s="8">
        <v>-13554349528</v>
      </c>
      <c r="P21" s="8"/>
      <c r="Q21" s="8">
        <v>-2174244114</v>
      </c>
      <c r="R21" s="8"/>
      <c r="S21" s="8">
        <f t="shared" si="3"/>
        <v>-5989234642</v>
      </c>
      <c r="U21" s="11">
        <f t="shared" si="1"/>
        <v>-1.887433781016919E-2</v>
      </c>
    </row>
    <row r="22" spans="1:21">
      <c r="A22" s="2" t="s">
        <v>208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2"/>
        <v>0</v>
      </c>
      <c r="K22" s="11">
        <f t="shared" si="0"/>
        <v>0</v>
      </c>
      <c r="M22" s="8">
        <v>0</v>
      </c>
      <c r="N22" s="8"/>
      <c r="O22" s="8">
        <v>0</v>
      </c>
      <c r="P22" s="8"/>
      <c r="Q22" s="8">
        <v>636526705</v>
      </c>
      <c r="R22" s="8"/>
      <c r="S22" s="8">
        <f t="shared" si="3"/>
        <v>636526705</v>
      </c>
      <c r="U22" s="11">
        <f t="shared" si="1"/>
        <v>2.0059357786910881E-3</v>
      </c>
    </row>
    <row r="23" spans="1:21">
      <c r="A23" s="2" t="s">
        <v>209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2"/>
        <v>0</v>
      </c>
      <c r="K23" s="11">
        <f t="shared" si="0"/>
        <v>0</v>
      </c>
      <c r="M23" s="8">
        <v>0</v>
      </c>
      <c r="N23" s="8"/>
      <c r="O23" s="8">
        <v>0</v>
      </c>
      <c r="P23" s="8"/>
      <c r="Q23" s="8">
        <v>-39624664</v>
      </c>
      <c r="R23" s="8"/>
      <c r="S23" s="8">
        <f t="shared" si="3"/>
        <v>-39624664</v>
      </c>
      <c r="U23" s="11">
        <f t="shared" si="1"/>
        <v>-1.2487226476415113E-4</v>
      </c>
    </row>
    <row r="24" spans="1:21">
      <c r="A24" s="2" t="s">
        <v>28</v>
      </c>
      <c r="C24" s="8">
        <v>0</v>
      </c>
      <c r="D24" s="8"/>
      <c r="E24" s="8">
        <v>5844676877</v>
      </c>
      <c r="F24" s="8"/>
      <c r="G24" s="8">
        <v>0</v>
      </c>
      <c r="H24" s="8"/>
      <c r="I24" s="8">
        <f t="shared" si="2"/>
        <v>5844676877</v>
      </c>
      <c r="K24" s="11">
        <f t="shared" si="0"/>
        <v>1.6824107323629888E-2</v>
      </c>
      <c r="M24" s="8">
        <v>2591925760</v>
      </c>
      <c r="N24" s="8"/>
      <c r="O24" s="8">
        <v>5630518117</v>
      </c>
      <c r="P24" s="8"/>
      <c r="Q24" s="8">
        <v>-3867515840</v>
      </c>
      <c r="R24" s="8"/>
      <c r="S24" s="8">
        <f t="shared" si="3"/>
        <v>4354928037</v>
      </c>
      <c r="U24" s="11">
        <f t="shared" si="1"/>
        <v>1.3724021151702105E-2</v>
      </c>
    </row>
    <row r="25" spans="1:21">
      <c r="A25" s="2" t="s">
        <v>210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2"/>
        <v>0</v>
      </c>
      <c r="K25" s="11">
        <f t="shared" si="0"/>
        <v>0</v>
      </c>
      <c r="M25" s="8">
        <v>0</v>
      </c>
      <c r="N25" s="8"/>
      <c r="O25" s="8">
        <v>0</v>
      </c>
      <c r="P25" s="8"/>
      <c r="Q25" s="8">
        <v>11369053955</v>
      </c>
      <c r="R25" s="8"/>
      <c r="S25" s="8">
        <f t="shared" si="3"/>
        <v>11369053955</v>
      </c>
      <c r="U25" s="11">
        <f t="shared" si="1"/>
        <v>3.5828178015255334E-2</v>
      </c>
    </row>
    <row r="26" spans="1:21">
      <c r="A26" s="2" t="s">
        <v>48</v>
      </c>
      <c r="C26" s="8">
        <v>0</v>
      </c>
      <c r="D26" s="8"/>
      <c r="E26" s="8">
        <v>12272303971</v>
      </c>
      <c r="F26" s="8"/>
      <c r="G26" s="8">
        <v>0</v>
      </c>
      <c r="H26" s="8"/>
      <c r="I26" s="8">
        <f t="shared" si="2"/>
        <v>12272303971</v>
      </c>
      <c r="K26" s="11">
        <f t="shared" si="0"/>
        <v>3.5326257287005405E-2</v>
      </c>
      <c r="M26" s="8">
        <v>7322162381</v>
      </c>
      <c r="N26" s="8"/>
      <c r="O26" s="8">
        <v>-11679896372</v>
      </c>
      <c r="P26" s="8"/>
      <c r="Q26" s="8">
        <v>-101411850</v>
      </c>
      <c r="R26" s="8"/>
      <c r="S26" s="8">
        <f t="shared" si="3"/>
        <v>-4459145841</v>
      </c>
      <c r="U26" s="11">
        <f t="shared" si="1"/>
        <v>-1.4052450768524254E-2</v>
      </c>
    </row>
    <row r="27" spans="1:21">
      <c r="A27" s="2" t="s">
        <v>39</v>
      </c>
      <c r="C27" s="8">
        <v>0</v>
      </c>
      <c r="D27" s="8"/>
      <c r="E27" s="8">
        <v>12918227869</v>
      </c>
      <c r="F27" s="8"/>
      <c r="G27" s="8">
        <v>0</v>
      </c>
      <c r="H27" s="8"/>
      <c r="I27" s="8">
        <f t="shared" si="2"/>
        <v>12918227869</v>
      </c>
      <c r="K27" s="11">
        <f t="shared" si="0"/>
        <v>3.7185571875569506E-2</v>
      </c>
      <c r="M27" s="8">
        <v>1781776316</v>
      </c>
      <c r="N27" s="8"/>
      <c r="O27" s="8">
        <v>-3539058046</v>
      </c>
      <c r="P27" s="8"/>
      <c r="Q27" s="8">
        <v>107613756</v>
      </c>
      <c r="R27" s="8"/>
      <c r="S27" s="8">
        <f t="shared" si="3"/>
        <v>-1649667974</v>
      </c>
      <c r="U27" s="11">
        <f t="shared" si="1"/>
        <v>-5.198726127299623E-3</v>
      </c>
    </row>
    <row r="28" spans="1:21">
      <c r="A28" s="2" t="s">
        <v>19</v>
      </c>
      <c r="C28" s="8">
        <v>0</v>
      </c>
      <c r="D28" s="8"/>
      <c r="E28" s="8">
        <v>5921904503</v>
      </c>
      <c r="F28" s="8"/>
      <c r="G28" s="8">
        <v>0</v>
      </c>
      <c r="H28" s="8"/>
      <c r="I28" s="8">
        <f t="shared" si="2"/>
        <v>5921904503</v>
      </c>
      <c r="K28" s="11">
        <f t="shared" si="0"/>
        <v>1.7046409752920051E-2</v>
      </c>
      <c r="M28" s="8">
        <v>0</v>
      </c>
      <c r="N28" s="8"/>
      <c r="O28" s="8">
        <v>6650437883</v>
      </c>
      <c r="P28" s="8"/>
      <c r="Q28" s="8">
        <v>-5255054121</v>
      </c>
      <c r="R28" s="8"/>
      <c r="S28" s="8">
        <f t="shared" si="3"/>
        <v>1395383762</v>
      </c>
      <c r="U28" s="11">
        <f t="shared" si="1"/>
        <v>4.3973806459547838E-3</v>
      </c>
    </row>
    <row r="29" spans="1:21">
      <c r="A29" s="2" t="s">
        <v>44</v>
      </c>
      <c r="C29" s="8">
        <v>0</v>
      </c>
      <c r="D29" s="8"/>
      <c r="E29" s="8">
        <v>3037816800</v>
      </c>
      <c r="F29" s="8"/>
      <c r="G29" s="8">
        <v>0</v>
      </c>
      <c r="H29" s="8"/>
      <c r="I29" s="8">
        <f t="shared" si="2"/>
        <v>3037816800</v>
      </c>
      <c r="K29" s="11">
        <f t="shared" si="0"/>
        <v>8.7444621744357746E-3</v>
      </c>
      <c r="M29" s="8">
        <v>2696000000</v>
      </c>
      <c r="N29" s="8"/>
      <c r="O29" s="8">
        <v>-2807197229</v>
      </c>
      <c r="P29" s="8"/>
      <c r="Q29" s="8">
        <v>22641683</v>
      </c>
      <c r="R29" s="8"/>
      <c r="S29" s="8">
        <f t="shared" si="3"/>
        <v>-88555546</v>
      </c>
      <c r="U29" s="11">
        <f t="shared" si="1"/>
        <v>-2.7907193323950871E-4</v>
      </c>
    </row>
    <row r="30" spans="1:21">
      <c r="A30" s="2" t="s">
        <v>18</v>
      </c>
      <c r="C30" s="8">
        <v>0</v>
      </c>
      <c r="D30" s="8"/>
      <c r="E30" s="8">
        <v>4865420190</v>
      </c>
      <c r="F30" s="8"/>
      <c r="G30" s="8">
        <v>0</v>
      </c>
      <c r="H30" s="8"/>
      <c r="I30" s="8">
        <f t="shared" si="2"/>
        <v>4865420190</v>
      </c>
      <c r="K30" s="11">
        <f t="shared" si="0"/>
        <v>1.4005282614208704E-2</v>
      </c>
      <c r="M30" s="8">
        <v>9957571200</v>
      </c>
      <c r="N30" s="8"/>
      <c r="O30" s="8">
        <v>-256789490</v>
      </c>
      <c r="P30" s="8"/>
      <c r="Q30" s="8">
        <v>-1214380596</v>
      </c>
      <c r="R30" s="8"/>
      <c r="S30" s="8">
        <f t="shared" si="3"/>
        <v>8486401114</v>
      </c>
      <c r="U30" s="11">
        <f t="shared" si="1"/>
        <v>2.6743851425521114E-2</v>
      </c>
    </row>
    <row r="31" spans="1:21">
      <c r="A31" s="2" t="s">
        <v>40</v>
      </c>
      <c r="C31" s="8">
        <v>0</v>
      </c>
      <c r="D31" s="8"/>
      <c r="E31" s="8">
        <v>35794114234</v>
      </c>
      <c r="F31" s="8"/>
      <c r="G31" s="8">
        <v>0</v>
      </c>
      <c r="H31" s="8"/>
      <c r="I31" s="8">
        <f t="shared" si="2"/>
        <v>35794114234</v>
      </c>
      <c r="K31" s="11">
        <f t="shared" si="0"/>
        <v>0.1030346128794357</v>
      </c>
      <c r="M31" s="8">
        <v>0</v>
      </c>
      <c r="N31" s="8"/>
      <c r="O31" s="8">
        <v>31611105552</v>
      </c>
      <c r="P31" s="8"/>
      <c r="Q31" s="8">
        <v>-990588191</v>
      </c>
      <c r="R31" s="8"/>
      <c r="S31" s="8">
        <f t="shared" si="3"/>
        <v>30620517361</v>
      </c>
      <c r="U31" s="11">
        <f t="shared" si="1"/>
        <v>9.6496801868605833E-2</v>
      </c>
    </row>
    <row r="32" spans="1:21">
      <c r="A32" s="2" t="s">
        <v>36</v>
      </c>
      <c r="C32" s="8">
        <v>0</v>
      </c>
      <c r="D32" s="8"/>
      <c r="E32" s="8">
        <v>19720420328</v>
      </c>
      <c r="F32" s="8"/>
      <c r="G32" s="8">
        <v>0</v>
      </c>
      <c r="H32" s="8"/>
      <c r="I32" s="8">
        <f t="shared" si="2"/>
        <v>19720420328</v>
      </c>
      <c r="K32" s="11">
        <f t="shared" si="0"/>
        <v>5.6765921375564951E-2</v>
      </c>
      <c r="M32" s="8">
        <v>34457130000</v>
      </c>
      <c r="N32" s="8"/>
      <c r="O32" s="8">
        <v>6147483535</v>
      </c>
      <c r="P32" s="8"/>
      <c r="Q32" s="8">
        <v>-4558343663</v>
      </c>
      <c r="R32" s="8"/>
      <c r="S32" s="8">
        <f t="shared" si="3"/>
        <v>36046269872</v>
      </c>
      <c r="U32" s="11">
        <f t="shared" si="1"/>
        <v>0.11359539490899981</v>
      </c>
    </row>
    <row r="33" spans="1:21">
      <c r="A33" s="2" t="s">
        <v>211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2"/>
        <v>0</v>
      </c>
      <c r="K33" s="11">
        <f t="shared" si="0"/>
        <v>0</v>
      </c>
      <c r="M33" s="8">
        <v>0</v>
      </c>
      <c r="N33" s="8"/>
      <c r="O33" s="8">
        <v>0</v>
      </c>
      <c r="P33" s="8"/>
      <c r="Q33" s="8">
        <v>-136067833</v>
      </c>
      <c r="R33" s="8"/>
      <c r="S33" s="8">
        <f t="shared" si="3"/>
        <v>-136067833</v>
      </c>
      <c r="U33" s="11">
        <f t="shared" si="1"/>
        <v>-4.2880107370147795E-4</v>
      </c>
    </row>
    <row r="34" spans="1:21">
      <c r="A34" s="2" t="s">
        <v>212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2"/>
        <v>0</v>
      </c>
      <c r="K34" s="11">
        <f t="shared" si="0"/>
        <v>0</v>
      </c>
      <c r="M34" s="8">
        <v>0</v>
      </c>
      <c r="N34" s="8"/>
      <c r="O34" s="8">
        <v>0</v>
      </c>
      <c r="P34" s="8"/>
      <c r="Q34" s="8">
        <v>3260282533</v>
      </c>
      <c r="R34" s="8"/>
      <c r="S34" s="8">
        <f t="shared" si="3"/>
        <v>3260282533</v>
      </c>
      <c r="U34" s="11">
        <f t="shared" si="1"/>
        <v>1.027438021093916E-2</v>
      </c>
    </row>
    <row r="35" spans="1:21">
      <c r="A35" s="2" t="s">
        <v>15</v>
      </c>
      <c r="C35" s="8">
        <v>0</v>
      </c>
      <c r="D35" s="8"/>
      <c r="E35" s="8">
        <v>-3201069395</v>
      </c>
      <c r="F35" s="8"/>
      <c r="G35" s="8">
        <v>0</v>
      </c>
      <c r="H35" s="8"/>
      <c r="I35" s="8">
        <f t="shared" si="2"/>
        <v>-3201069395</v>
      </c>
      <c r="K35" s="11">
        <f t="shared" si="0"/>
        <v>-9.2143904933047662E-3</v>
      </c>
      <c r="M35" s="8">
        <v>7563625400</v>
      </c>
      <c r="N35" s="8"/>
      <c r="O35" s="8">
        <v>787229157</v>
      </c>
      <c r="P35" s="8"/>
      <c r="Q35" s="8">
        <v>-3659</v>
      </c>
      <c r="R35" s="8"/>
      <c r="S35" s="8">
        <f t="shared" si="3"/>
        <v>8350850898</v>
      </c>
      <c r="U35" s="11">
        <f t="shared" si="1"/>
        <v>2.6316681558258899E-2</v>
      </c>
    </row>
    <row r="36" spans="1:21">
      <c r="A36" s="2" t="s">
        <v>213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2"/>
        <v>0</v>
      </c>
      <c r="K36" s="11">
        <f t="shared" si="0"/>
        <v>0</v>
      </c>
      <c r="M36" s="8">
        <v>0</v>
      </c>
      <c r="N36" s="8"/>
      <c r="O36" s="8">
        <v>0</v>
      </c>
      <c r="P36" s="8"/>
      <c r="Q36" s="8">
        <v>8441070120</v>
      </c>
      <c r="R36" s="8"/>
      <c r="S36" s="8">
        <f t="shared" si="3"/>
        <v>8441070120</v>
      </c>
      <c r="U36" s="11">
        <f t="shared" si="1"/>
        <v>2.6600996362200195E-2</v>
      </c>
    </row>
    <row r="37" spans="1:21">
      <c r="A37" s="2" t="s">
        <v>41</v>
      </c>
      <c r="C37" s="8">
        <v>0</v>
      </c>
      <c r="D37" s="8"/>
      <c r="E37" s="8">
        <v>7285378891</v>
      </c>
      <c r="F37" s="8"/>
      <c r="G37" s="8">
        <v>0</v>
      </c>
      <c r="H37" s="8"/>
      <c r="I37" s="8">
        <f t="shared" si="2"/>
        <v>7285378891</v>
      </c>
      <c r="K37" s="11">
        <f t="shared" si="0"/>
        <v>2.0971218586579136E-2</v>
      </c>
      <c r="M37" s="8">
        <v>6193509600</v>
      </c>
      <c r="N37" s="8"/>
      <c r="O37" s="8">
        <v>14946270762</v>
      </c>
      <c r="P37" s="8"/>
      <c r="Q37" s="8">
        <v>283960505</v>
      </c>
      <c r="R37" s="8"/>
      <c r="S37" s="8">
        <f t="shared" si="3"/>
        <v>21423740867</v>
      </c>
      <c r="U37" s="11">
        <f t="shared" si="1"/>
        <v>6.7514289629877711E-2</v>
      </c>
    </row>
    <row r="38" spans="1:21">
      <c r="A38" s="2" t="s">
        <v>214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2"/>
        <v>0</v>
      </c>
      <c r="K38" s="11">
        <f t="shared" si="0"/>
        <v>0</v>
      </c>
      <c r="M38" s="8">
        <v>0</v>
      </c>
      <c r="N38" s="8"/>
      <c r="O38" s="8">
        <v>0</v>
      </c>
      <c r="P38" s="8"/>
      <c r="Q38" s="8">
        <v>5815601015</v>
      </c>
      <c r="R38" s="8"/>
      <c r="S38" s="8">
        <f t="shared" si="3"/>
        <v>5815601015</v>
      </c>
      <c r="U38" s="11">
        <f t="shared" si="1"/>
        <v>1.8327152747787238E-2</v>
      </c>
    </row>
    <row r="39" spans="1:21">
      <c r="A39" s="2" t="s">
        <v>17</v>
      </c>
      <c r="C39" s="8">
        <v>0</v>
      </c>
      <c r="D39" s="8"/>
      <c r="E39" s="8">
        <v>5331274148</v>
      </c>
      <c r="F39" s="8"/>
      <c r="G39" s="8">
        <v>0</v>
      </c>
      <c r="H39" s="8"/>
      <c r="I39" s="8">
        <f t="shared" si="2"/>
        <v>5331274148</v>
      </c>
      <c r="K39" s="11">
        <f t="shared" si="0"/>
        <v>1.534625956665106E-2</v>
      </c>
      <c r="M39" s="8">
        <v>0</v>
      </c>
      <c r="N39" s="8"/>
      <c r="O39" s="8">
        <v>5821615549</v>
      </c>
      <c r="P39" s="8"/>
      <c r="Q39" s="8">
        <v>-304395861</v>
      </c>
      <c r="R39" s="8"/>
      <c r="S39" s="8">
        <f t="shared" si="3"/>
        <v>5517219688</v>
      </c>
      <c r="U39" s="11">
        <f t="shared" si="1"/>
        <v>1.7386840621334311E-2</v>
      </c>
    </row>
    <row r="40" spans="1:21">
      <c r="A40" s="2" t="s">
        <v>202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2"/>
        <v>0</v>
      </c>
      <c r="K40" s="11">
        <f t="shared" ref="K40:K66" si="4">I40/$I$70</f>
        <v>0</v>
      </c>
      <c r="M40" s="8">
        <v>433200000</v>
      </c>
      <c r="N40" s="8"/>
      <c r="O40" s="8">
        <v>0</v>
      </c>
      <c r="P40" s="8"/>
      <c r="Q40" s="8">
        <v>6375794139</v>
      </c>
      <c r="R40" s="8"/>
      <c r="S40" s="8">
        <f t="shared" si="3"/>
        <v>6808994139</v>
      </c>
      <c r="U40" s="11">
        <f t="shared" ref="U40:U69" si="5">S40/$S$70</f>
        <v>2.1457709241465398E-2</v>
      </c>
    </row>
    <row r="41" spans="1:21">
      <c r="A41" s="2" t="s">
        <v>33</v>
      </c>
      <c r="C41" s="8">
        <v>0</v>
      </c>
      <c r="D41" s="8"/>
      <c r="E41" s="8">
        <v>7052820237</v>
      </c>
      <c r="F41" s="8"/>
      <c r="G41" s="8">
        <v>0</v>
      </c>
      <c r="H41" s="8"/>
      <c r="I41" s="8">
        <f t="shared" si="2"/>
        <v>7052820237</v>
      </c>
      <c r="K41" s="11">
        <f t="shared" si="4"/>
        <v>2.0301790346785115E-2</v>
      </c>
      <c r="M41" s="8">
        <v>16555083300</v>
      </c>
      <c r="N41" s="8"/>
      <c r="O41" s="8">
        <v>-18127508442</v>
      </c>
      <c r="P41" s="8"/>
      <c r="Q41" s="8">
        <v>-37086225</v>
      </c>
      <c r="R41" s="8"/>
      <c r="S41" s="8">
        <f t="shared" si="3"/>
        <v>-1609511367</v>
      </c>
      <c r="U41" s="11">
        <f t="shared" si="5"/>
        <v>-5.0721775094656908E-3</v>
      </c>
    </row>
    <row r="42" spans="1:21">
      <c r="A42" s="2" t="s">
        <v>29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2"/>
        <v>0</v>
      </c>
      <c r="K42" s="11">
        <f t="shared" si="4"/>
        <v>0</v>
      </c>
      <c r="M42" s="8">
        <v>1696630894</v>
      </c>
      <c r="N42" s="8"/>
      <c r="O42" s="8">
        <v>0</v>
      </c>
      <c r="P42" s="8"/>
      <c r="Q42" s="8">
        <v>731259350</v>
      </c>
      <c r="R42" s="8"/>
      <c r="S42" s="8">
        <f t="shared" si="3"/>
        <v>2427890244</v>
      </c>
      <c r="U42" s="11">
        <f t="shared" si="5"/>
        <v>7.6511980862996719E-3</v>
      </c>
    </row>
    <row r="43" spans="1:21">
      <c r="A43" s="2" t="s">
        <v>217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2"/>
        <v>0</v>
      </c>
      <c r="K43" s="11">
        <f t="shared" si="4"/>
        <v>0</v>
      </c>
      <c r="M43" s="8">
        <v>0</v>
      </c>
      <c r="N43" s="8"/>
      <c r="O43" s="8">
        <v>0</v>
      </c>
      <c r="P43" s="8"/>
      <c r="Q43" s="8">
        <v>1261980104</v>
      </c>
      <c r="R43" s="8"/>
      <c r="S43" s="8">
        <f t="shared" si="3"/>
        <v>1261980104</v>
      </c>
      <c r="U43" s="11">
        <f t="shared" si="5"/>
        <v>3.9769753927447558E-3</v>
      </c>
    </row>
    <row r="44" spans="1:21">
      <c r="A44" s="2" t="s">
        <v>57</v>
      </c>
      <c r="C44" s="8">
        <v>0</v>
      </c>
      <c r="D44" s="8"/>
      <c r="E44" s="8">
        <v>4439427737</v>
      </c>
      <c r="F44" s="8"/>
      <c r="G44" s="8">
        <v>0</v>
      </c>
      <c r="H44" s="8"/>
      <c r="I44" s="8">
        <f t="shared" si="2"/>
        <v>4439427737</v>
      </c>
      <c r="K44" s="11">
        <f t="shared" si="4"/>
        <v>1.2779048401581526E-2</v>
      </c>
      <c r="M44" s="8">
        <v>0</v>
      </c>
      <c r="N44" s="8"/>
      <c r="O44" s="8">
        <v>-6764264047</v>
      </c>
      <c r="P44" s="8"/>
      <c r="Q44" s="8">
        <v>6665842215</v>
      </c>
      <c r="R44" s="8"/>
      <c r="S44" s="8">
        <f t="shared" si="3"/>
        <v>-98421832</v>
      </c>
      <c r="U44" s="11">
        <f t="shared" si="5"/>
        <v>-3.1016432250572024E-4</v>
      </c>
    </row>
    <row r="45" spans="1:21">
      <c r="A45" s="2" t="s">
        <v>45</v>
      </c>
      <c r="C45" s="8">
        <v>0</v>
      </c>
      <c r="D45" s="8"/>
      <c r="E45" s="8">
        <v>5458122235</v>
      </c>
      <c r="F45" s="8"/>
      <c r="G45" s="8">
        <v>0</v>
      </c>
      <c r="H45" s="8"/>
      <c r="I45" s="8">
        <f t="shared" si="2"/>
        <v>5458122235</v>
      </c>
      <c r="K45" s="11">
        <f t="shared" si="4"/>
        <v>1.5711396232782816E-2</v>
      </c>
      <c r="M45" s="8">
        <v>3818625000</v>
      </c>
      <c r="N45" s="8"/>
      <c r="O45" s="8">
        <v>-102426583</v>
      </c>
      <c r="P45" s="8"/>
      <c r="Q45" s="8">
        <v>-30657899</v>
      </c>
      <c r="R45" s="8"/>
      <c r="S45" s="8">
        <f t="shared" si="3"/>
        <v>3685540518</v>
      </c>
      <c r="U45" s="11">
        <f t="shared" si="5"/>
        <v>1.1614528551275607E-2</v>
      </c>
    </row>
    <row r="46" spans="1:21">
      <c r="A46" s="2" t="s">
        <v>218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2"/>
        <v>0</v>
      </c>
      <c r="K46" s="11">
        <f t="shared" si="4"/>
        <v>0</v>
      </c>
      <c r="M46" s="8">
        <v>0</v>
      </c>
      <c r="N46" s="8"/>
      <c r="O46" s="8">
        <v>0</v>
      </c>
      <c r="P46" s="8"/>
      <c r="Q46" s="8">
        <v>3203252307</v>
      </c>
      <c r="R46" s="8"/>
      <c r="S46" s="8">
        <f t="shared" si="3"/>
        <v>3203252307</v>
      </c>
      <c r="U46" s="11">
        <f t="shared" si="5"/>
        <v>1.0094656454022724E-2</v>
      </c>
    </row>
    <row r="47" spans="1:21">
      <c r="A47" s="2" t="s">
        <v>20</v>
      </c>
      <c r="C47" s="8">
        <v>0</v>
      </c>
      <c r="D47" s="8"/>
      <c r="E47" s="8">
        <v>787287600</v>
      </c>
      <c r="F47" s="8"/>
      <c r="G47" s="8">
        <v>0</v>
      </c>
      <c r="H47" s="8"/>
      <c r="I47" s="8">
        <f t="shared" si="2"/>
        <v>787287600</v>
      </c>
      <c r="K47" s="11">
        <f t="shared" si="4"/>
        <v>2.2662349614375435E-3</v>
      </c>
      <c r="M47" s="8">
        <v>0</v>
      </c>
      <c r="N47" s="8"/>
      <c r="O47" s="8">
        <v>149906698</v>
      </c>
      <c r="P47" s="8"/>
      <c r="Q47" s="8">
        <v>776158338</v>
      </c>
      <c r="R47" s="8"/>
      <c r="S47" s="8">
        <f t="shared" si="3"/>
        <v>926065036</v>
      </c>
      <c r="U47" s="11">
        <f t="shared" si="5"/>
        <v>2.9183802887064268E-3</v>
      </c>
    </row>
    <row r="48" spans="1:21">
      <c r="A48" s="2" t="s">
        <v>59</v>
      </c>
      <c r="C48" s="8">
        <v>0</v>
      </c>
      <c r="D48" s="8"/>
      <c r="E48" s="8">
        <v>3029232503</v>
      </c>
      <c r="F48" s="8"/>
      <c r="G48" s="8">
        <v>0</v>
      </c>
      <c r="H48" s="8"/>
      <c r="I48" s="8">
        <f t="shared" si="2"/>
        <v>3029232503</v>
      </c>
      <c r="K48" s="11">
        <f t="shared" si="4"/>
        <v>8.7197519745281886E-3</v>
      </c>
      <c r="M48" s="8">
        <v>7168541160</v>
      </c>
      <c r="N48" s="8"/>
      <c r="O48" s="8">
        <v>-949990649</v>
      </c>
      <c r="P48" s="8"/>
      <c r="Q48" s="8">
        <v>0</v>
      </c>
      <c r="R48" s="8"/>
      <c r="S48" s="8">
        <f t="shared" si="3"/>
        <v>6218550511</v>
      </c>
      <c r="U48" s="11">
        <f t="shared" si="5"/>
        <v>1.9596998623353356E-2</v>
      </c>
    </row>
    <row r="49" spans="1:21">
      <c r="A49" s="2" t="s">
        <v>43</v>
      </c>
      <c r="C49" s="8">
        <v>0</v>
      </c>
      <c r="D49" s="8"/>
      <c r="E49" s="8">
        <v>963842212</v>
      </c>
      <c r="F49" s="8"/>
      <c r="G49" s="8">
        <v>0</v>
      </c>
      <c r="H49" s="8"/>
      <c r="I49" s="8">
        <f t="shared" si="2"/>
        <v>963842212</v>
      </c>
      <c r="K49" s="11">
        <f t="shared" si="4"/>
        <v>2.7744536026525716E-3</v>
      </c>
      <c r="M49" s="8">
        <v>2262426600</v>
      </c>
      <c r="N49" s="8"/>
      <c r="O49" s="8">
        <v>380182206</v>
      </c>
      <c r="P49" s="8"/>
      <c r="Q49" s="8">
        <v>0</v>
      </c>
      <c r="R49" s="8"/>
      <c r="S49" s="8">
        <f t="shared" si="3"/>
        <v>2642608806</v>
      </c>
      <c r="U49" s="11">
        <f t="shared" si="5"/>
        <v>8.3278572782575343E-3</v>
      </c>
    </row>
    <row r="50" spans="1:21">
      <c r="A50" s="2" t="s">
        <v>32</v>
      </c>
      <c r="C50" s="8">
        <v>0</v>
      </c>
      <c r="D50" s="8"/>
      <c r="E50" s="8">
        <v>4642104453</v>
      </c>
      <c r="F50" s="8"/>
      <c r="G50" s="8">
        <v>0</v>
      </c>
      <c r="H50" s="8"/>
      <c r="I50" s="8">
        <f t="shared" si="2"/>
        <v>4642104453</v>
      </c>
      <c r="K50" s="11">
        <f t="shared" si="4"/>
        <v>1.3362460435085608E-2</v>
      </c>
      <c r="M50" s="8">
        <v>7036085200</v>
      </c>
      <c r="N50" s="8"/>
      <c r="O50" s="8">
        <v>-6024188341</v>
      </c>
      <c r="P50" s="8"/>
      <c r="Q50" s="8">
        <v>0</v>
      </c>
      <c r="R50" s="8"/>
      <c r="S50" s="8">
        <f t="shared" si="3"/>
        <v>1011896859</v>
      </c>
      <c r="U50" s="11">
        <f t="shared" si="5"/>
        <v>3.1888687432418583E-3</v>
      </c>
    </row>
    <row r="51" spans="1:21">
      <c r="A51" s="2" t="s">
        <v>42</v>
      </c>
      <c r="C51" s="8">
        <v>0</v>
      </c>
      <c r="D51" s="8"/>
      <c r="E51" s="8">
        <v>2958624992</v>
      </c>
      <c r="F51" s="8"/>
      <c r="G51" s="8">
        <v>0</v>
      </c>
      <c r="H51" s="8"/>
      <c r="I51" s="8">
        <f t="shared" si="2"/>
        <v>2958624992</v>
      </c>
      <c r="K51" s="11">
        <f t="shared" si="4"/>
        <v>8.5165057783880664E-3</v>
      </c>
      <c r="M51" s="8">
        <v>3864707690</v>
      </c>
      <c r="N51" s="8"/>
      <c r="O51" s="8">
        <v>-2441146855</v>
      </c>
      <c r="P51" s="8"/>
      <c r="Q51" s="8">
        <v>0</v>
      </c>
      <c r="R51" s="8"/>
      <c r="S51" s="8">
        <f t="shared" si="3"/>
        <v>1423560835</v>
      </c>
      <c r="U51" s="11">
        <f t="shared" si="5"/>
        <v>4.4861772328465945E-3</v>
      </c>
    </row>
    <row r="52" spans="1:21">
      <c r="A52" s="2" t="s">
        <v>56</v>
      </c>
      <c r="C52" s="8">
        <v>0</v>
      </c>
      <c r="D52" s="8"/>
      <c r="E52" s="8">
        <v>29605205153</v>
      </c>
      <c r="F52" s="8"/>
      <c r="G52" s="8">
        <v>0</v>
      </c>
      <c r="H52" s="8"/>
      <c r="I52" s="8">
        <f t="shared" si="2"/>
        <v>29605205153</v>
      </c>
      <c r="K52" s="11">
        <f t="shared" si="4"/>
        <v>8.5219621086702654E-2</v>
      </c>
      <c r="M52" s="8">
        <v>19865947530</v>
      </c>
      <c r="N52" s="8"/>
      <c r="O52" s="8">
        <v>-58533835899</v>
      </c>
      <c r="P52" s="8"/>
      <c r="Q52" s="8">
        <v>0</v>
      </c>
      <c r="R52" s="8"/>
      <c r="S52" s="8">
        <f t="shared" si="3"/>
        <v>-38667888369</v>
      </c>
      <c r="U52" s="11">
        <f t="shared" si="5"/>
        <v>-0.1218571038049536</v>
      </c>
    </row>
    <row r="53" spans="1:21">
      <c r="A53" s="2" t="s">
        <v>49</v>
      </c>
      <c r="C53" s="8">
        <v>0</v>
      </c>
      <c r="D53" s="8"/>
      <c r="E53" s="8">
        <v>8208927247</v>
      </c>
      <c r="F53" s="8"/>
      <c r="G53" s="8">
        <v>0</v>
      </c>
      <c r="H53" s="8"/>
      <c r="I53" s="8">
        <f t="shared" si="2"/>
        <v>8208927247</v>
      </c>
      <c r="K53" s="11">
        <f t="shared" si="4"/>
        <v>2.3629684911903408E-2</v>
      </c>
      <c r="M53" s="8">
        <v>17027102400</v>
      </c>
      <c r="N53" s="8"/>
      <c r="O53" s="8">
        <v>-32976021349</v>
      </c>
      <c r="P53" s="8"/>
      <c r="Q53" s="8">
        <v>0</v>
      </c>
      <c r="R53" s="8"/>
      <c r="S53" s="8">
        <f t="shared" si="3"/>
        <v>-15948918949</v>
      </c>
      <c r="U53" s="11">
        <f t="shared" si="5"/>
        <v>-5.0261060376474487E-2</v>
      </c>
    </row>
    <row r="54" spans="1:21">
      <c r="A54" s="2" t="s">
        <v>31</v>
      </c>
      <c r="C54" s="8">
        <v>0</v>
      </c>
      <c r="D54" s="8"/>
      <c r="E54" s="8">
        <v>21613504403</v>
      </c>
      <c r="F54" s="8"/>
      <c r="G54" s="8">
        <v>0</v>
      </c>
      <c r="H54" s="8"/>
      <c r="I54" s="8">
        <f t="shared" si="2"/>
        <v>21613504403</v>
      </c>
      <c r="K54" s="11">
        <f t="shared" si="4"/>
        <v>6.2215230263073983E-2</v>
      </c>
      <c r="M54" s="8">
        <v>39686023372</v>
      </c>
      <c r="N54" s="8"/>
      <c r="O54" s="8">
        <v>-14283444743</v>
      </c>
      <c r="P54" s="8"/>
      <c r="Q54" s="8">
        <v>0</v>
      </c>
      <c r="R54" s="8"/>
      <c r="S54" s="8">
        <f t="shared" si="3"/>
        <v>25402578629</v>
      </c>
      <c r="U54" s="11">
        <f t="shared" si="5"/>
        <v>8.0053108444090665E-2</v>
      </c>
    </row>
    <row r="55" spans="1:21">
      <c r="A55" s="2" t="s">
        <v>27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2"/>
        <v>0</v>
      </c>
      <c r="K55" s="11">
        <f t="shared" si="4"/>
        <v>0</v>
      </c>
      <c r="M55" s="8">
        <v>0</v>
      </c>
      <c r="N55" s="8"/>
      <c r="O55" s="8">
        <v>-312398760</v>
      </c>
      <c r="P55" s="8"/>
      <c r="Q55" s="8">
        <v>0</v>
      </c>
      <c r="R55" s="8"/>
      <c r="S55" s="8">
        <f t="shared" si="3"/>
        <v>-312398760</v>
      </c>
      <c r="U55" s="11">
        <f t="shared" si="5"/>
        <v>-9.8448634594636587E-4</v>
      </c>
    </row>
    <row r="56" spans="1:21">
      <c r="A56" s="2" t="s">
        <v>30</v>
      </c>
      <c r="C56" s="8">
        <v>0</v>
      </c>
      <c r="D56" s="8"/>
      <c r="E56" s="8">
        <v>4789525165</v>
      </c>
      <c r="F56" s="8"/>
      <c r="G56" s="8">
        <v>0</v>
      </c>
      <c r="H56" s="8"/>
      <c r="I56" s="8">
        <f t="shared" si="2"/>
        <v>4789525165</v>
      </c>
      <c r="K56" s="11">
        <f t="shared" si="4"/>
        <v>1.3786816123622319E-2</v>
      </c>
      <c r="M56" s="8">
        <v>0</v>
      </c>
      <c r="N56" s="8"/>
      <c r="O56" s="8">
        <v>5859950380</v>
      </c>
      <c r="P56" s="8"/>
      <c r="Q56" s="8">
        <v>0</v>
      </c>
      <c r="R56" s="8"/>
      <c r="S56" s="8">
        <f t="shared" si="3"/>
        <v>5859950380</v>
      </c>
      <c r="U56" s="11">
        <f t="shared" si="5"/>
        <v>1.8466914327807248E-2</v>
      </c>
    </row>
    <row r="57" spans="1:21">
      <c r="A57" s="2" t="s">
        <v>29</v>
      </c>
      <c r="C57" s="8">
        <v>0</v>
      </c>
      <c r="D57" s="8"/>
      <c r="E57" s="8">
        <v>1532416346</v>
      </c>
      <c r="F57" s="8"/>
      <c r="G57" s="8">
        <v>0</v>
      </c>
      <c r="H57" s="8"/>
      <c r="I57" s="8">
        <f t="shared" si="2"/>
        <v>1532416346</v>
      </c>
      <c r="K57" s="11">
        <f t="shared" si="4"/>
        <v>4.4111141834109564E-3</v>
      </c>
      <c r="M57" s="8">
        <v>0</v>
      </c>
      <c r="N57" s="8"/>
      <c r="O57" s="8">
        <v>368082811</v>
      </c>
      <c r="P57" s="8"/>
      <c r="Q57" s="8">
        <v>0</v>
      </c>
      <c r="R57" s="8"/>
      <c r="S57" s="8">
        <f t="shared" si="3"/>
        <v>368082811</v>
      </c>
      <c r="U57" s="11">
        <f t="shared" si="5"/>
        <v>1.1599677975900314E-3</v>
      </c>
    </row>
    <row r="58" spans="1:21">
      <c r="A58" s="2" t="s">
        <v>53</v>
      </c>
      <c r="C58" s="8">
        <v>0</v>
      </c>
      <c r="D58" s="8"/>
      <c r="E58" s="8">
        <v>4621201679</v>
      </c>
      <c r="F58" s="8"/>
      <c r="G58" s="8">
        <v>0</v>
      </c>
      <c r="H58" s="8"/>
      <c r="I58" s="8">
        <f t="shared" si="2"/>
        <v>4621201679</v>
      </c>
      <c r="K58" s="11">
        <f t="shared" si="4"/>
        <v>1.3302291067208065E-2</v>
      </c>
      <c r="M58" s="8">
        <v>0</v>
      </c>
      <c r="N58" s="8"/>
      <c r="O58" s="8">
        <v>-4337156526</v>
      </c>
      <c r="P58" s="8"/>
      <c r="Q58" s="8">
        <v>0</v>
      </c>
      <c r="R58" s="8"/>
      <c r="S58" s="8">
        <f>M58+O58+Q58</f>
        <v>-4337156526</v>
      </c>
      <c r="U58" s="11">
        <f t="shared" si="5"/>
        <v>-1.3668016416195678E-2</v>
      </c>
    </row>
    <row r="59" spans="1:21">
      <c r="A59" s="2" t="s">
        <v>63</v>
      </c>
      <c r="C59" s="8">
        <v>0</v>
      </c>
      <c r="D59" s="8"/>
      <c r="E59" s="8">
        <v>12253312800</v>
      </c>
      <c r="F59" s="8"/>
      <c r="G59" s="8">
        <v>0</v>
      </c>
      <c r="H59" s="8"/>
      <c r="I59" s="8">
        <f t="shared" si="2"/>
        <v>12253312800</v>
      </c>
      <c r="K59" s="11">
        <f t="shared" si="4"/>
        <v>3.5271590535390321E-2</v>
      </c>
      <c r="M59" s="8">
        <v>0</v>
      </c>
      <c r="N59" s="8"/>
      <c r="O59" s="8">
        <v>12253312800</v>
      </c>
      <c r="P59" s="8"/>
      <c r="Q59" s="8">
        <v>0</v>
      </c>
      <c r="R59" s="8"/>
      <c r="S59" s="8">
        <f t="shared" si="3"/>
        <v>12253312800</v>
      </c>
      <c r="U59" s="11">
        <f t="shared" si="5"/>
        <v>3.8614811224634282E-2</v>
      </c>
    </row>
    <row r="60" spans="1:21">
      <c r="A60" s="2" t="s">
        <v>16</v>
      </c>
      <c r="C60" s="8">
        <v>0</v>
      </c>
      <c r="D60" s="8"/>
      <c r="E60" s="8">
        <v>20850854759</v>
      </c>
      <c r="F60" s="8"/>
      <c r="G60" s="8">
        <v>0</v>
      </c>
      <c r="H60" s="8"/>
      <c r="I60" s="8">
        <f t="shared" si="2"/>
        <v>20850854759</v>
      </c>
      <c r="K60" s="11">
        <f t="shared" si="4"/>
        <v>6.0019916521868485E-2</v>
      </c>
      <c r="M60" s="8">
        <v>0</v>
      </c>
      <c r="N60" s="8"/>
      <c r="O60" s="8">
        <v>9007639484</v>
      </c>
      <c r="P60" s="8"/>
      <c r="Q60" s="8">
        <v>0</v>
      </c>
      <c r="R60" s="8"/>
      <c r="S60" s="8">
        <f t="shared" si="3"/>
        <v>9007639484</v>
      </c>
      <c r="U60" s="11">
        <f t="shared" si="5"/>
        <v>2.8386470167824508E-2</v>
      </c>
    </row>
    <row r="61" spans="1:21">
      <c r="A61" s="2" t="s">
        <v>64</v>
      </c>
      <c r="C61" s="8">
        <v>0</v>
      </c>
      <c r="D61" s="8"/>
      <c r="E61" s="8">
        <v>-25140097276</v>
      </c>
      <c r="F61" s="8"/>
      <c r="G61" s="8">
        <v>0</v>
      </c>
      <c r="H61" s="8"/>
      <c r="I61" s="8">
        <f t="shared" si="2"/>
        <v>-25140097276</v>
      </c>
      <c r="K61" s="11">
        <f t="shared" si="4"/>
        <v>-7.2366651501702753E-2</v>
      </c>
      <c r="M61" s="8">
        <v>0</v>
      </c>
      <c r="N61" s="8"/>
      <c r="O61" s="8">
        <v>-25140097276</v>
      </c>
      <c r="P61" s="8"/>
      <c r="Q61" s="8">
        <v>0</v>
      </c>
      <c r="R61" s="8"/>
      <c r="S61" s="8">
        <f t="shared" si="3"/>
        <v>-25140097276</v>
      </c>
      <c r="U61" s="11">
        <f t="shared" si="5"/>
        <v>-7.9225930679063597E-2</v>
      </c>
    </row>
    <row r="62" spans="1:21">
      <c r="A62" s="2" t="s">
        <v>52</v>
      </c>
      <c r="C62" s="8">
        <v>0</v>
      </c>
      <c r="D62" s="8"/>
      <c r="E62" s="8">
        <v>9130349250</v>
      </c>
      <c r="F62" s="8"/>
      <c r="G62" s="8">
        <v>0</v>
      </c>
      <c r="H62" s="8"/>
      <c r="I62" s="8">
        <f t="shared" si="2"/>
        <v>9130349250</v>
      </c>
      <c r="K62" s="11">
        <f t="shared" si="4"/>
        <v>2.62820304555604E-2</v>
      </c>
      <c r="M62" s="8">
        <v>0</v>
      </c>
      <c r="N62" s="8"/>
      <c r="O62" s="8">
        <v>13020717610</v>
      </c>
      <c r="P62" s="8"/>
      <c r="Q62" s="8">
        <v>0</v>
      </c>
      <c r="R62" s="8"/>
      <c r="S62" s="8">
        <f t="shared" si="3"/>
        <v>13020717610</v>
      </c>
      <c r="U62" s="11">
        <f t="shared" si="5"/>
        <v>4.1033193286261434E-2</v>
      </c>
    </row>
    <row r="63" spans="1:21">
      <c r="A63" s="2" t="s">
        <v>50</v>
      </c>
      <c r="C63" s="8">
        <v>0</v>
      </c>
      <c r="D63" s="8"/>
      <c r="E63" s="8">
        <v>9602523000</v>
      </c>
      <c r="F63" s="8"/>
      <c r="G63" s="8">
        <v>0</v>
      </c>
      <c r="H63" s="8"/>
      <c r="I63" s="8">
        <f>C63+E63+G63</f>
        <v>9602523000</v>
      </c>
      <c r="K63" s="11">
        <f t="shared" si="4"/>
        <v>2.7641199150867008E-2</v>
      </c>
      <c r="M63" s="8">
        <v>0</v>
      </c>
      <c r="N63" s="8"/>
      <c r="O63" s="8">
        <v>11665801980</v>
      </c>
      <c r="P63" s="8"/>
      <c r="Q63" s="8">
        <v>0</v>
      </c>
      <c r="R63" s="8"/>
      <c r="S63" s="8">
        <f>M63+O63+Q63</f>
        <v>11665801980</v>
      </c>
      <c r="U63" s="11">
        <f t="shared" si="5"/>
        <v>3.6763342990939141E-2</v>
      </c>
    </row>
    <row r="64" spans="1:21">
      <c r="A64" s="2" t="s">
        <v>47</v>
      </c>
      <c r="C64" s="8">
        <v>0</v>
      </c>
      <c r="D64" s="8"/>
      <c r="E64" s="8">
        <v>-23555405</v>
      </c>
      <c r="F64" s="8"/>
      <c r="G64" s="8">
        <v>0</v>
      </c>
      <c r="H64" s="8"/>
      <c r="I64" s="8">
        <f t="shared" si="2"/>
        <v>-23555405</v>
      </c>
      <c r="K64" s="11">
        <f t="shared" si="4"/>
        <v>-6.7805059220824417E-5</v>
      </c>
      <c r="M64" s="8">
        <v>0</v>
      </c>
      <c r="N64" s="8"/>
      <c r="O64" s="8">
        <v>-403395312</v>
      </c>
      <c r="P64" s="8"/>
      <c r="Q64" s="8">
        <v>0</v>
      </c>
      <c r="R64" s="8"/>
      <c r="S64" s="8">
        <f t="shared" si="3"/>
        <v>-403395312</v>
      </c>
      <c r="U64" s="11">
        <f t="shared" si="5"/>
        <v>-1.2712508099672808E-3</v>
      </c>
    </row>
    <row r="65" spans="1:21">
      <c r="A65" s="2" t="s">
        <v>61</v>
      </c>
      <c r="C65" s="8">
        <v>0</v>
      </c>
      <c r="D65" s="8"/>
      <c r="E65" s="8">
        <v>6528535586</v>
      </c>
      <c r="F65" s="8"/>
      <c r="G65" s="8">
        <v>0</v>
      </c>
      <c r="H65" s="8"/>
      <c r="I65" s="8">
        <f t="shared" si="2"/>
        <v>6528535586</v>
      </c>
      <c r="K65" s="11">
        <f t="shared" si="4"/>
        <v>1.8792618595774073E-2</v>
      </c>
      <c r="M65" s="8">
        <v>0</v>
      </c>
      <c r="N65" s="8"/>
      <c r="O65" s="8">
        <v>6528535586</v>
      </c>
      <c r="P65" s="8"/>
      <c r="Q65" s="8">
        <v>0</v>
      </c>
      <c r="R65" s="8"/>
      <c r="S65" s="8">
        <f t="shared" si="3"/>
        <v>6528535586</v>
      </c>
      <c r="U65" s="11">
        <f t="shared" si="5"/>
        <v>2.0573878537296229E-2</v>
      </c>
    </row>
    <row r="66" spans="1:21">
      <c r="A66" s="2" t="s">
        <v>258</v>
      </c>
      <c r="C66" s="8">
        <v>0</v>
      </c>
      <c r="D66" s="8"/>
      <c r="E66" s="8">
        <v>44033094</v>
      </c>
      <c r="F66" s="8"/>
      <c r="G66" s="8">
        <v>0</v>
      </c>
      <c r="H66" s="8"/>
      <c r="I66" s="8">
        <f t="shared" si="2"/>
        <v>44033094</v>
      </c>
      <c r="K66" s="11">
        <f t="shared" si="4"/>
        <v>1.2675080502101867E-4</v>
      </c>
      <c r="M66" s="8">
        <v>0</v>
      </c>
      <c r="N66" s="8"/>
      <c r="O66" s="8">
        <v>44033094</v>
      </c>
      <c r="P66" s="8"/>
      <c r="Q66" s="8">
        <v>0</v>
      </c>
      <c r="R66" s="8"/>
      <c r="S66" s="8">
        <f t="shared" si="3"/>
        <v>44033094</v>
      </c>
      <c r="U66" s="11">
        <f t="shared" si="5"/>
        <v>1.3876489078501093E-4</v>
      </c>
    </row>
    <row r="67" spans="1:21">
      <c r="A67" s="2" t="s">
        <v>259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2"/>
        <v>0</v>
      </c>
      <c r="K67" s="11"/>
      <c r="M67" s="8">
        <v>0</v>
      </c>
      <c r="N67" s="8"/>
      <c r="O67" s="8">
        <v>0</v>
      </c>
      <c r="P67" s="8"/>
      <c r="Q67" s="8">
        <v>279369578</v>
      </c>
      <c r="R67" s="8"/>
      <c r="S67" s="8">
        <f t="shared" si="3"/>
        <v>279369578</v>
      </c>
      <c r="U67" s="11">
        <f t="shared" si="5"/>
        <v>8.8039893312572112E-4</v>
      </c>
    </row>
    <row r="68" spans="1:21">
      <c r="A68" s="2" t="s">
        <v>260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2"/>
        <v>0</v>
      </c>
      <c r="K68" s="11"/>
      <c r="M68" s="8">
        <v>0</v>
      </c>
      <c r="N68" s="8"/>
      <c r="O68" s="8">
        <v>0</v>
      </c>
      <c r="P68" s="8"/>
      <c r="Q68" s="8">
        <v>435926708</v>
      </c>
      <c r="R68" s="8"/>
      <c r="S68" s="8">
        <f t="shared" si="3"/>
        <v>435926708</v>
      </c>
      <c r="U68" s="11">
        <f t="shared" si="5"/>
        <v>1.3737695113109551E-3</v>
      </c>
    </row>
    <row r="69" spans="1:21">
      <c r="A69" s="2" t="s">
        <v>51</v>
      </c>
      <c r="C69" s="8">
        <v>0</v>
      </c>
      <c r="D69" s="8"/>
      <c r="E69" s="8">
        <v>5668232148</v>
      </c>
      <c r="F69" s="8"/>
      <c r="G69" s="8">
        <v>0</v>
      </c>
      <c r="H69" s="8"/>
      <c r="I69" s="8">
        <f t="shared" si="2"/>
        <v>5668232148</v>
      </c>
      <c r="K69" s="11">
        <f>I69/$I$70</f>
        <v>1.6316204984483211E-2</v>
      </c>
      <c r="M69" s="8">
        <v>0</v>
      </c>
      <c r="N69" s="8"/>
      <c r="O69" s="8">
        <v>20986725903</v>
      </c>
      <c r="P69" s="8"/>
      <c r="Q69" s="8">
        <v>0</v>
      </c>
      <c r="R69" s="8"/>
      <c r="S69" s="8">
        <f>M69+O69+Q69</f>
        <v>20986725903</v>
      </c>
      <c r="U69" s="11">
        <f t="shared" si="5"/>
        <v>6.613709061336355E-2</v>
      </c>
    </row>
    <row r="70" spans="1:21">
      <c r="A70" s="2" t="s">
        <v>65</v>
      </c>
      <c r="C70" s="12">
        <f>SUM(C8:C69)</f>
        <v>0</v>
      </c>
      <c r="D70" s="7"/>
      <c r="E70" s="12">
        <f>SUM(E8:E69)</f>
        <v>330216510777</v>
      </c>
      <c r="F70" s="7"/>
      <c r="G70" s="12">
        <f>SUM(G8:G69)</f>
        <v>17182418900</v>
      </c>
      <c r="H70" s="7"/>
      <c r="I70" s="12">
        <f>SUM(I8:I69)</f>
        <v>347398929677</v>
      </c>
      <c r="K70" s="10">
        <f>SUM(K8:K69)</f>
        <v>1</v>
      </c>
      <c r="M70" s="12">
        <f>SUM(M8:M69)</f>
        <v>218070293153</v>
      </c>
      <c r="N70" s="7"/>
      <c r="O70" s="12">
        <f>SUM(O8:O69)</f>
        <v>28524126140</v>
      </c>
      <c r="P70" s="7"/>
      <c r="Q70" s="12">
        <f>SUM(Q8:Q69)</f>
        <v>70727157879</v>
      </c>
      <c r="S70" s="12">
        <f>SUM(S8:S69)</f>
        <v>317321577172</v>
      </c>
      <c r="U70" s="10">
        <f>SUM(U8:U69)</f>
        <v>1.0000000000000002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0"/>
  <sheetViews>
    <sheetView rightToLeft="1" zoomScaleNormal="100" workbookViewId="0">
      <selection activeCell="G57" sqref="G57"/>
    </sheetView>
  </sheetViews>
  <sheetFormatPr defaultRowHeight="24"/>
  <cols>
    <col min="1" max="1" width="32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1" style="2" customWidth="1"/>
    <col min="10" max="10" width="1" style="2" customWidth="1"/>
    <col min="11" max="11" width="21" style="2" customWidth="1"/>
    <col min="12" max="12" width="1" style="2" customWidth="1"/>
    <col min="13" max="13" width="21" style="2" customWidth="1"/>
    <col min="14" max="14" width="1" style="2" customWidth="1"/>
    <col min="15" max="15" width="21" style="2" customWidth="1"/>
    <col min="16" max="16" width="1" style="2" customWidth="1"/>
    <col min="17" max="17" width="21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0" t="s">
        <v>0</v>
      </c>
      <c r="B2" s="20" t="s">
        <v>0</v>
      </c>
      <c r="C2" s="20" t="s">
        <v>0</v>
      </c>
      <c r="D2" s="20" t="s">
        <v>0</v>
      </c>
      <c r="E2" s="20" t="s">
        <v>0</v>
      </c>
      <c r="F2" s="20" t="s">
        <v>0</v>
      </c>
      <c r="G2" s="20" t="s">
        <v>0</v>
      </c>
      <c r="H2" s="20" t="s">
        <v>0</v>
      </c>
      <c r="I2" s="20" t="s">
        <v>0</v>
      </c>
      <c r="J2" s="20" t="s">
        <v>0</v>
      </c>
      <c r="K2" s="20" t="s">
        <v>0</v>
      </c>
      <c r="L2" s="20" t="s">
        <v>0</v>
      </c>
      <c r="M2" s="20" t="s">
        <v>0</v>
      </c>
      <c r="N2" s="20" t="s">
        <v>0</v>
      </c>
      <c r="O2" s="20" t="s">
        <v>0</v>
      </c>
      <c r="P2" s="20" t="s">
        <v>0</v>
      </c>
      <c r="Q2" s="20" t="s">
        <v>0</v>
      </c>
    </row>
    <row r="3" spans="1:17" ht="24.75">
      <c r="A3" s="20" t="s">
        <v>163</v>
      </c>
      <c r="B3" s="20" t="s">
        <v>163</v>
      </c>
      <c r="C3" s="20" t="s">
        <v>163</v>
      </c>
      <c r="D3" s="20" t="s">
        <v>163</v>
      </c>
      <c r="E3" s="20" t="s">
        <v>163</v>
      </c>
      <c r="F3" s="20" t="s">
        <v>163</v>
      </c>
      <c r="G3" s="20" t="s">
        <v>163</v>
      </c>
      <c r="H3" s="20" t="s">
        <v>163</v>
      </c>
      <c r="I3" s="20" t="s">
        <v>163</v>
      </c>
      <c r="J3" s="20" t="s">
        <v>163</v>
      </c>
      <c r="K3" s="20" t="s">
        <v>163</v>
      </c>
      <c r="L3" s="20" t="s">
        <v>163</v>
      </c>
      <c r="M3" s="20" t="s">
        <v>163</v>
      </c>
      <c r="N3" s="20" t="s">
        <v>163</v>
      </c>
      <c r="O3" s="20" t="s">
        <v>163</v>
      </c>
      <c r="P3" s="20" t="s">
        <v>163</v>
      </c>
      <c r="Q3" s="20" t="s">
        <v>163</v>
      </c>
    </row>
    <row r="4" spans="1:17" ht="24.75">
      <c r="A4" s="20" t="s">
        <v>2</v>
      </c>
      <c r="B4" s="20" t="s">
        <v>2</v>
      </c>
      <c r="C4" s="20" t="s">
        <v>2</v>
      </c>
      <c r="D4" s="20" t="s">
        <v>2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  <c r="K4" s="20" t="s">
        <v>2</v>
      </c>
      <c r="L4" s="20" t="s">
        <v>2</v>
      </c>
      <c r="M4" s="20" t="s">
        <v>2</v>
      </c>
      <c r="N4" s="20" t="s">
        <v>2</v>
      </c>
      <c r="O4" s="20" t="s">
        <v>2</v>
      </c>
      <c r="P4" s="20" t="s">
        <v>2</v>
      </c>
      <c r="Q4" s="20" t="s">
        <v>2</v>
      </c>
    </row>
    <row r="6" spans="1:17" ht="24.75">
      <c r="A6" s="19" t="s">
        <v>167</v>
      </c>
      <c r="C6" s="19" t="s">
        <v>165</v>
      </c>
      <c r="D6" s="19" t="s">
        <v>165</v>
      </c>
      <c r="E6" s="19" t="s">
        <v>165</v>
      </c>
      <c r="F6" s="19" t="s">
        <v>165</v>
      </c>
      <c r="G6" s="19" t="s">
        <v>165</v>
      </c>
      <c r="H6" s="19" t="s">
        <v>165</v>
      </c>
      <c r="I6" s="19" t="s">
        <v>165</v>
      </c>
      <c r="K6" s="19" t="s">
        <v>166</v>
      </c>
      <c r="L6" s="19" t="s">
        <v>166</v>
      </c>
      <c r="M6" s="19" t="s">
        <v>166</v>
      </c>
      <c r="N6" s="19" t="s">
        <v>166</v>
      </c>
      <c r="O6" s="19" t="s">
        <v>166</v>
      </c>
      <c r="P6" s="19" t="s">
        <v>166</v>
      </c>
      <c r="Q6" s="19" t="s">
        <v>166</v>
      </c>
    </row>
    <row r="7" spans="1:17" ht="24.75">
      <c r="A7" s="19" t="s">
        <v>167</v>
      </c>
      <c r="C7" s="19" t="s">
        <v>244</v>
      </c>
      <c r="E7" s="19" t="s">
        <v>241</v>
      </c>
      <c r="G7" s="19" t="s">
        <v>242</v>
      </c>
      <c r="I7" s="19" t="s">
        <v>245</v>
      </c>
      <c r="K7" s="19" t="s">
        <v>244</v>
      </c>
      <c r="M7" s="19" t="s">
        <v>241</v>
      </c>
      <c r="O7" s="19" t="s">
        <v>242</v>
      </c>
      <c r="Q7" s="19" t="s">
        <v>245</v>
      </c>
    </row>
    <row r="8" spans="1:17">
      <c r="A8" s="2" t="s">
        <v>123</v>
      </c>
      <c r="C8" s="8">
        <v>0</v>
      </c>
      <c r="D8" s="8"/>
      <c r="E8" s="8">
        <v>0</v>
      </c>
      <c r="F8" s="8"/>
      <c r="G8" s="8">
        <v>11360523032</v>
      </c>
      <c r="H8" s="8"/>
      <c r="I8" s="8">
        <f>C8+E8+G8</f>
        <v>11360523032</v>
      </c>
      <c r="J8" s="8"/>
      <c r="K8" s="8">
        <v>0</v>
      </c>
      <c r="L8" s="8"/>
      <c r="M8" s="8">
        <v>0</v>
      </c>
      <c r="N8" s="8"/>
      <c r="O8" s="8">
        <v>12135868399</v>
      </c>
      <c r="P8" s="8"/>
      <c r="Q8" s="8">
        <f>K8+M8+O8</f>
        <v>12135868399</v>
      </c>
    </row>
    <row r="9" spans="1:17">
      <c r="A9" s="2" t="s">
        <v>219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48" si="0">C9+E9+G9</f>
        <v>0</v>
      </c>
      <c r="J9" s="8"/>
      <c r="K9" s="8">
        <v>0</v>
      </c>
      <c r="L9" s="8"/>
      <c r="M9" s="8">
        <v>0</v>
      </c>
      <c r="N9" s="8"/>
      <c r="O9" s="8">
        <v>5903261127</v>
      </c>
      <c r="P9" s="8"/>
      <c r="Q9" s="8">
        <f t="shared" ref="Q9:Q49" si="1">K9+M9+O9</f>
        <v>5903261127</v>
      </c>
    </row>
    <row r="10" spans="1:17">
      <c r="A10" s="2" t="s">
        <v>174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5936294632</v>
      </c>
      <c r="L10" s="8"/>
      <c r="M10" s="8">
        <v>0</v>
      </c>
      <c r="N10" s="8"/>
      <c r="O10" s="8">
        <v>2246445688</v>
      </c>
      <c r="P10" s="8"/>
      <c r="Q10" s="8">
        <f t="shared" si="1"/>
        <v>8182740320</v>
      </c>
    </row>
    <row r="11" spans="1:17">
      <c r="A11" s="2" t="s">
        <v>220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0</v>
      </c>
      <c r="L11" s="8"/>
      <c r="M11" s="8">
        <v>0</v>
      </c>
      <c r="N11" s="8"/>
      <c r="O11" s="8">
        <v>4799829908</v>
      </c>
      <c r="P11" s="8"/>
      <c r="Q11" s="8">
        <f t="shared" si="1"/>
        <v>4799829908</v>
      </c>
    </row>
    <row r="12" spans="1:17">
      <c r="A12" s="2" t="s">
        <v>133</v>
      </c>
      <c r="C12" s="8">
        <v>2465976193</v>
      </c>
      <c r="D12" s="8"/>
      <c r="E12" s="8">
        <v>0</v>
      </c>
      <c r="F12" s="8"/>
      <c r="G12" s="8">
        <v>0</v>
      </c>
      <c r="H12" s="8"/>
      <c r="I12" s="8">
        <f t="shared" si="0"/>
        <v>2465976193</v>
      </c>
      <c r="J12" s="8"/>
      <c r="K12" s="8">
        <v>8967925011</v>
      </c>
      <c r="L12" s="8"/>
      <c r="M12" s="8">
        <v>1608753681</v>
      </c>
      <c r="N12" s="8"/>
      <c r="O12" s="8">
        <v>117594494</v>
      </c>
      <c r="P12" s="8"/>
      <c r="Q12" s="8">
        <f t="shared" si="1"/>
        <v>10694273186</v>
      </c>
    </row>
    <row r="13" spans="1:17">
      <c r="A13" s="2" t="s">
        <v>221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0</v>
      </c>
      <c r="L13" s="8"/>
      <c r="M13" s="8">
        <v>0</v>
      </c>
      <c r="N13" s="8"/>
      <c r="O13" s="8">
        <v>13989081545</v>
      </c>
      <c r="P13" s="8"/>
      <c r="Q13" s="8">
        <f t="shared" si="1"/>
        <v>13989081545</v>
      </c>
    </row>
    <row r="14" spans="1:17">
      <c r="A14" s="2" t="s">
        <v>222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0</v>
      </c>
      <c r="L14" s="8"/>
      <c r="M14" s="8">
        <v>0</v>
      </c>
      <c r="N14" s="8"/>
      <c r="O14" s="8">
        <v>18276370287</v>
      </c>
      <c r="P14" s="8"/>
      <c r="Q14" s="8">
        <f t="shared" si="1"/>
        <v>18276370287</v>
      </c>
    </row>
    <row r="15" spans="1:17">
      <c r="A15" s="2" t="s">
        <v>129</v>
      </c>
      <c r="C15" s="8">
        <v>39790103</v>
      </c>
      <c r="D15" s="8"/>
      <c r="E15" s="8">
        <v>18506045</v>
      </c>
      <c r="F15" s="8"/>
      <c r="G15" s="8">
        <v>0</v>
      </c>
      <c r="H15" s="8"/>
      <c r="I15" s="8">
        <f t="shared" si="0"/>
        <v>58296148</v>
      </c>
      <c r="J15" s="8"/>
      <c r="K15" s="8">
        <v>4159898059</v>
      </c>
      <c r="L15" s="8"/>
      <c r="M15" s="8">
        <v>166241690</v>
      </c>
      <c r="N15" s="8"/>
      <c r="O15" s="8">
        <v>2175829715</v>
      </c>
      <c r="P15" s="8"/>
      <c r="Q15" s="8">
        <f t="shared" si="1"/>
        <v>6501969464</v>
      </c>
    </row>
    <row r="16" spans="1:17">
      <c r="A16" s="2" t="s">
        <v>172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685331507</v>
      </c>
      <c r="L16" s="8"/>
      <c r="M16" s="8">
        <v>0</v>
      </c>
      <c r="N16" s="8"/>
      <c r="O16" s="8">
        <v>225773220</v>
      </c>
      <c r="P16" s="8"/>
      <c r="Q16" s="8">
        <f t="shared" si="1"/>
        <v>911104727</v>
      </c>
    </row>
    <row r="17" spans="1:17">
      <c r="A17" s="2" t="s">
        <v>223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0</v>
      </c>
      <c r="L17" s="8"/>
      <c r="M17" s="8">
        <v>0</v>
      </c>
      <c r="N17" s="8"/>
      <c r="O17" s="8">
        <v>2643555469</v>
      </c>
      <c r="P17" s="8"/>
      <c r="Q17" s="8">
        <f t="shared" si="1"/>
        <v>2643555469</v>
      </c>
    </row>
    <row r="18" spans="1:17">
      <c r="A18" s="2" t="s">
        <v>224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0</v>
      </c>
      <c r="L18" s="8"/>
      <c r="M18" s="8">
        <v>0</v>
      </c>
      <c r="N18" s="8"/>
      <c r="O18" s="8">
        <v>4931389410</v>
      </c>
      <c r="P18" s="8"/>
      <c r="Q18" s="8">
        <f t="shared" si="1"/>
        <v>4931389410</v>
      </c>
    </row>
    <row r="19" spans="1:17">
      <c r="A19" s="2" t="s">
        <v>225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0</v>
      </c>
      <c r="L19" s="8"/>
      <c r="M19" s="8">
        <v>0</v>
      </c>
      <c r="N19" s="8"/>
      <c r="O19" s="8">
        <v>5014437183</v>
      </c>
      <c r="P19" s="8"/>
      <c r="Q19" s="8">
        <f t="shared" si="1"/>
        <v>5014437183</v>
      </c>
    </row>
    <row r="20" spans="1:17">
      <c r="A20" s="2" t="s">
        <v>226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0</v>
      </c>
      <c r="L20" s="8"/>
      <c r="M20" s="8">
        <v>0</v>
      </c>
      <c r="N20" s="8"/>
      <c r="O20" s="8">
        <v>39699238099</v>
      </c>
      <c r="P20" s="8"/>
      <c r="Q20" s="8">
        <f t="shared" si="1"/>
        <v>39699238099</v>
      </c>
    </row>
    <row r="21" spans="1:17">
      <c r="A21" s="2" t="s">
        <v>227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0</v>
      </c>
      <c r="L21" s="8"/>
      <c r="M21" s="8">
        <v>0</v>
      </c>
      <c r="N21" s="8"/>
      <c r="O21" s="8">
        <v>7649458282</v>
      </c>
      <c r="P21" s="8"/>
      <c r="Q21" s="8">
        <f t="shared" si="1"/>
        <v>7649458282</v>
      </c>
    </row>
    <row r="22" spans="1:17">
      <c r="A22" s="2" t="s">
        <v>228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0</v>
      </c>
      <c r="L22" s="8"/>
      <c r="M22" s="8">
        <v>0</v>
      </c>
      <c r="N22" s="8"/>
      <c r="O22" s="8">
        <v>14217588161</v>
      </c>
      <c r="P22" s="8"/>
      <c r="Q22" s="8">
        <f t="shared" si="1"/>
        <v>14217588161</v>
      </c>
    </row>
    <row r="23" spans="1:17">
      <c r="A23" s="2" t="s">
        <v>229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0</v>
      </c>
      <c r="L23" s="8"/>
      <c r="M23" s="8">
        <v>0</v>
      </c>
      <c r="N23" s="8"/>
      <c r="O23" s="8">
        <v>6793725842</v>
      </c>
      <c r="P23" s="8"/>
      <c r="Q23" s="8">
        <f t="shared" si="1"/>
        <v>6793725842</v>
      </c>
    </row>
    <row r="24" spans="1:17">
      <c r="A24" s="2" t="s">
        <v>230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0</v>
      </c>
      <c r="L24" s="8"/>
      <c r="M24" s="8">
        <v>0</v>
      </c>
      <c r="N24" s="8"/>
      <c r="O24" s="8">
        <v>10065784277</v>
      </c>
      <c r="P24" s="8"/>
      <c r="Q24" s="8">
        <f t="shared" si="1"/>
        <v>10065784277</v>
      </c>
    </row>
    <row r="25" spans="1:17">
      <c r="A25" s="2" t="s">
        <v>231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0</v>
      </c>
      <c r="L25" s="8"/>
      <c r="M25" s="8">
        <v>0</v>
      </c>
      <c r="N25" s="8"/>
      <c r="O25" s="8">
        <v>41116450486</v>
      </c>
      <c r="P25" s="8"/>
      <c r="Q25" s="8">
        <f t="shared" si="1"/>
        <v>41116450486</v>
      </c>
    </row>
    <row r="26" spans="1:17">
      <c r="A26" s="2" t="s">
        <v>232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0</v>
      </c>
      <c r="L26" s="8"/>
      <c r="M26" s="8">
        <v>0</v>
      </c>
      <c r="N26" s="8"/>
      <c r="O26" s="8">
        <v>17663147017</v>
      </c>
      <c r="P26" s="8"/>
      <c r="Q26" s="8">
        <f t="shared" si="1"/>
        <v>17663147017</v>
      </c>
    </row>
    <row r="27" spans="1:17">
      <c r="A27" s="2" t="s">
        <v>233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0</v>
      </c>
      <c r="L27" s="8"/>
      <c r="M27" s="8">
        <v>0</v>
      </c>
      <c r="N27" s="8"/>
      <c r="O27" s="8">
        <v>5663227862</v>
      </c>
      <c r="P27" s="8"/>
      <c r="Q27" s="8">
        <f t="shared" si="1"/>
        <v>5663227862</v>
      </c>
    </row>
    <row r="28" spans="1:17">
      <c r="A28" s="2" t="s">
        <v>234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0</v>
      </c>
      <c r="L28" s="8"/>
      <c r="M28" s="8">
        <v>0</v>
      </c>
      <c r="N28" s="8"/>
      <c r="O28" s="8">
        <v>9430843850</v>
      </c>
      <c r="P28" s="8"/>
      <c r="Q28" s="8">
        <f t="shared" si="1"/>
        <v>9430843850</v>
      </c>
    </row>
    <row r="29" spans="1:17">
      <c r="A29" s="2" t="s">
        <v>235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0</v>
      </c>
      <c r="L29" s="8"/>
      <c r="M29" s="8">
        <v>0</v>
      </c>
      <c r="N29" s="8"/>
      <c r="O29" s="8">
        <v>8022111012</v>
      </c>
      <c r="P29" s="8"/>
      <c r="Q29" s="8">
        <f t="shared" si="1"/>
        <v>8022111012</v>
      </c>
    </row>
    <row r="30" spans="1:17">
      <c r="A30" s="2" t="s">
        <v>236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0</v>
      </c>
      <c r="L30" s="8"/>
      <c r="M30" s="8">
        <v>0</v>
      </c>
      <c r="N30" s="8"/>
      <c r="O30" s="8">
        <v>4420716733</v>
      </c>
      <c r="P30" s="8"/>
      <c r="Q30" s="8">
        <f t="shared" si="1"/>
        <v>4420716733</v>
      </c>
    </row>
    <row r="31" spans="1:17">
      <c r="A31" s="2" t="s">
        <v>237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0</v>
      </c>
      <c r="L31" s="8"/>
      <c r="M31" s="8">
        <v>0</v>
      </c>
      <c r="N31" s="8"/>
      <c r="O31" s="8">
        <v>7774629881</v>
      </c>
      <c r="P31" s="8"/>
      <c r="Q31" s="8">
        <f t="shared" si="1"/>
        <v>7774629881</v>
      </c>
    </row>
    <row r="32" spans="1:17">
      <c r="A32" s="2" t="s">
        <v>238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0</v>
      </c>
      <c r="L32" s="8"/>
      <c r="M32" s="8">
        <v>0</v>
      </c>
      <c r="N32" s="8"/>
      <c r="O32" s="8">
        <v>40368321489</v>
      </c>
      <c r="P32" s="8"/>
      <c r="Q32" s="8">
        <f t="shared" si="1"/>
        <v>40368321489</v>
      </c>
    </row>
    <row r="33" spans="1:17">
      <c r="A33" s="2" t="s">
        <v>115</v>
      </c>
      <c r="C33" s="8">
        <v>0</v>
      </c>
      <c r="D33" s="8"/>
      <c r="E33" s="8">
        <v>1952916450</v>
      </c>
      <c r="F33" s="8"/>
      <c r="G33" s="8">
        <v>0</v>
      </c>
      <c r="H33" s="8"/>
      <c r="I33" s="8">
        <f t="shared" si="0"/>
        <v>1952916450</v>
      </c>
      <c r="J33" s="8"/>
      <c r="K33" s="8">
        <v>0</v>
      </c>
      <c r="L33" s="8"/>
      <c r="M33" s="8">
        <v>7314138968</v>
      </c>
      <c r="N33" s="8"/>
      <c r="O33" s="8">
        <v>1629999414</v>
      </c>
      <c r="P33" s="8"/>
      <c r="Q33" s="8">
        <f t="shared" si="1"/>
        <v>8944138382</v>
      </c>
    </row>
    <row r="34" spans="1:17">
      <c r="A34" s="2" t="s">
        <v>109</v>
      </c>
      <c r="C34" s="8">
        <v>0</v>
      </c>
      <c r="D34" s="8"/>
      <c r="E34" s="8">
        <v>551437744</v>
      </c>
      <c r="F34" s="8"/>
      <c r="G34" s="8">
        <v>0</v>
      </c>
      <c r="H34" s="8"/>
      <c r="I34" s="8">
        <f t="shared" si="0"/>
        <v>551437744</v>
      </c>
      <c r="J34" s="8"/>
      <c r="K34" s="8">
        <v>0</v>
      </c>
      <c r="L34" s="8"/>
      <c r="M34" s="8">
        <v>609705625</v>
      </c>
      <c r="N34" s="8"/>
      <c r="O34" s="8">
        <v>1242083108</v>
      </c>
      <c r="P34" s="8"/>
      <c r="Q34" s="8">
        <f t="shared" si="1"/>
        <v>1851788733</v>
      </c>
    </row>
    <row r="35" spans="1:17">
      <c r="A35" s="2" t="s">
        <v>239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0</v>
      </c>
      <c r="L35" s="8"/>
      <c r="M35" s="8">
        <v>0</v>
      </c>
      <c r="N35" s="8"/>
      <c r="O35" s="8">
        <v>3322642678</v>
      </c>
      <c r="P35" s="8"/>
      <c r="Q35" s="8">
        <f t="shared" si="1"/>
        <v>3322642678</v>
      </c>
    </row>
    <row r="36" spans="1:17">
      <c r="A36" s="2" t="s">
        <v>125</v>
      </c>
      <c r="C36" s="8">
        <v>8024076539</v>
      </c>
      <c r="D36" s="8"/>
      <c r="E36" s="8">
        <v>0</v>
      </c>
      <c r="F36" s="8"/>
      <c r="G36" s="8">
        <v>0</v>
      </c>
      <c r="H36" s="8"/>
      <c r="I36" s="8">
        <f t="shared" si="0"/>
        <v>8024076539</v>
      </c>
      <c r="J36" s="8"/>
      <c r="K36" s="8">
        <v>15861250944</v>
      </c>
      <c r="L36" s="8"/>
      <c r="M36" s="8">
        <v>1549578186</v>
      </c>
      <c r="N36" s="8"/>
      <c r="O36" s="8">
        <v>-10304330</v>
      </c>
      <c r="P36" s="8"/>
      <c r="Q36" s="8">
        <f t="shared" si="1"/>
        <v>17400524800</v>
      </c>
    </row>
    <row r="37" spans="1:17">
      <c r="A37" s="2" t="s">
        <v>257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30640000000</v>
      </c>
      <c r="L37" s="8"/>
      <c r="M37" s="8">
        <v>0</v>
      </c>
      <c r="N37" s="8"/>
      <c r="O37" s="8">
        <v>0</v>
      </c>
      <c r="P37" s="8"/>
      <c r="Q37" s="8">
        <f t="shared" si="1"/>
        <v>30640000000</v>
      </c>
    </row>
    <row r="38" spans="1:17">
      <c r="A38" s="2" t="s">
        <v>88</v>
      </c>
      <c r="C38" s="8">
        <v>0</v>
      </c>
      <c r="D38" s="8"/>
      <c r="E38" s="8">
        <v>56001848</v>
      </c>
      <c r="F38" s="8"/>
      <c r="G38" s="8">
        <v>0</v>
      </c>
      <c r="H38" s="8"/>
      <c r="I38" s="8">
        <f t="shared" si="0"/>
        <v>56001848</v>
      </c>
      <c r="J38" s="8"/>
      <c r="K38" s="8">
        <v>0</v>
      </c>
      <c r="L38" s="8"/>
      <c r="M38" s="8">
        <v>86501052</v>
      </c>
      <c r="N38" s="8"/>
      <c r="O38" s="8">
        <v>0</v>
      </c>
      <c r="P38" s="8"/>
      <c r="Q38" s="8">
        <f t="shared" si="1"/>
        <v>86501052</v>
      </c>
    </row>
    <row r="39" spans="1:17">
      <c r="A39" s="2" t="s">
        <v>75</v>
      </c>
      <c r="C39" s="8">
        <v>0</v>
      </c>
      <c r="D39" s="8"/>
      <c r="E39" s="8">
        <v>7234688</v>
      </c>
      <c r="F39" s="8"/>
      <c r="G39" s="8">
        <v>0</v>
      </c>
      <c r="H39" s="8"/>
      <c r="I39" s="8">
        <f t="shared" si="0"/>
        <v>7234688</v>
      </c>
      <c r="J39" s="8"/>
      <c r="K39" s="8">
        <v>0</v>
      </c>
      <c r="L39" s="8"/>
      <c r="M39" s="8">
        <v>12379043</v>
      </c>
      <c r="N39" s="8"/>
      <c r="O39" s="8">
        <v>0</v>
      </c>
      <c r="P39" s="8"/>
      <c r="Q39" s="8">
        <f t="shared" si="1"/>
        <v>12379043</v>
      </c>
    </row>
    <row r="40" spans="1:17">
      <c r="A40" s="2" t="s">
        <v>92</v>
      </c>
      <c r="C40" s="8">
        <v>0</v>
      </c>
      <c r="D40" s="8"/>
      <c r="E40" s="8">
        <v>1574278771</v>
      </c>
      <c r="F40" s="8"/>
      <c r="G40" s="8">
        <v>0</v>
      </c>
      <c r="H40" s="8"/>
      <c r="I40" s="8">
        <f t="shared" si="0"/>
        <v>1574278771</v>
      </c>
      <c r="J40" s="8"/>
      <c r="K40" s="8">
        <v>0</v>
      </c>
      <c r="L40" s="8"/>
      <c r="M40" s="8">
        <v>2570465919</v>
      </c>
      <c r="N40" s="8"/>
      <c r="O40" s="8">
        <v>0</v>
      </c>
      <c r="P40" s="8"/>
      <c r="Q40" s="8">
        <f t="shared" si="1"/>
        <v>2570465919</v>
      </c>
    </row>
    <row r="41" spans="1:17">
      <c r="A41" s="2" t="s">
        <v>96</v>
      </c>
      <c r="C41" s="8">
        <v>0</v>
      </c>
      <c r="D41" s="8"/>
      <c r="E41" s="8">
        <v>41812420</v>
      </c>
      <c r="F41" s="8"/>
      <c r="G41" s="8">
        <v>0</v>
      </c>
      <c r="H41" s="8"/>
      <c r="I41" s="8">
        <f t="shared" si="0"/>
        <v>41812420</v>
      </c>
      <c r="J41" s="8"/>
      <c r="K41" s="8">
        <v>0</v>
      </c>
      <c r="L41" s="8"/>
      <c r="M41" s="8">
        <v>80686507</v>
      </c>
      <c r="N41" s="8"/>
      <c r="O41" s="8">
        <v>0</v>
      </c>
      <c r="P41" s="8"/>
      <c r="Q41" s="8">
        <f t="shared" si="1"/>
        <v>80686507</v>
      </c>
    </row>
    <row r="42" spans="1:17">
      <c r="A42" s="2" t="s">
        <v>119</v>
      </c>
      <c r="C42" s="8">
        <v>0</v>
      </c>
      <c r="D42" s="8"/>
      <c r="E42" s="8">
        <v>77745906</v>
      </c>
      <c r="F42" s="8"/>
      <c r="G42" s="8">
        <v>0</v>
      </c>
      <c r="H42" s="8"/>
      <c r="I42" s="8">
        <f t="shared" si="0"/>
        <v>77745906</v>
      </c>
      <c r="J42" s="8"/>
      <c r="K42" s="8">
        <v>0</v>
      </c>
      <c r="L42" s="8"/>
      <c r="M42" s="8">
        <v>136900923</v>
      </c>
      <c r="N42" s="8"/>
      <c r="O42" s="8">
        <v>0</v>
      </c>
      <c r="P42" s="8"/>
      <c r="Q42" s="8">
        <f t="shared" si="1"/>
        <v>136900923</v>
      </c>
    </row>
    <row r="43" spans="1:17">
      <c r="A43" s="2" t="s">
        <v>84</v>
      </c>
      <c r="C43" s="8">
        <v>0</v>
      </c>
      <c r="D43" s="8"/>
      <c r="E43" s="8">
        <v>14077448</v>
      </c>
      <c r="F43" s="8"/>
      <c r="G43" s="8">
        <v>0</v>
      </c>
      <c r="H43" s="8"/>
      <c r="I43" s="8">
        <f t="shared" si="0"/>
        <v>14077448</v>
      </c>
      <c r="J43" s="8"/>
      <c r="K43" s="8">
        <v>0</v>
      </c>
      <c r="L43" s="8"/>
      <c r="M43" s="8">
        <v>27395498</v>
      </c>
      <c r="N43" s="8"/>
      <c r="O43" s="8">
        <v>0</v>
      </c>
      <c r="P43" s="8"/>
      <c r="Q43" s="8">
        <f t="shared" si="1"/>
        <v>27395498</v>
      </c>
    </row>
    <row r="44" spans="1:17">
      <c r="A44" s="2" t="s">
        <v>103</v>
      </c>
      <c r="C44" s="8">
        <v>0</v>
      </c>
      <c r="D44" s="8"/>
      <c r="E44" s="8">
        <v>143793933</v>
      </c>
      <c r="F44" s="8"/>
      <c r="G44" s="8">
        <v>0</v>
      </c>
      <c r="H44" s="8"/>
      <c r="I44" s="8">
        <f>C44+E44+G44</f>
        <v>143793933</v>
      </c>
      <c r="J44" s="8"/>
      <c r="K44" s="8">
        <v>0</v>
      </c>
      <c r="L44" s="8"/>
      <c r="M44" s="8">
        <v>275758768</v>
      </c>
      <c r="N44" s="8"/>
      <c r="O44" s="8">
        <v>0</v>
      </c>
      <c r="P44" s="8"/>
      <c r="Q44" s="8">
        <f t="shared" si="1"/>
        <v>275758768</v>
      </c>
    </row>
    <row r="45" spans="1:17">
      <c r="A45" s="2" t="s">
        <v>137</v>
      </c>
      <c r="C45" s="8">
        <v>0</v>
      </c>
      <c r="D45" s="8"/>
      <c r="E45" s="8">
        <v>-1125116919</v>
      </c>
      <c r="F45" s="8"/>
      <c r="G45" s="8">
        <v>0</v>
      </c>
      <c r="H45" s="8"/>
      <c r="I45" s="8">
        <f t="shared" si="0"/>
        <v>-1125116919</v>
      </c>
      <c r="J45" s="8"/>
      <c r="K45" s="8">
        <v>0</v>
      </c>
      <c r="L45" s="8"/>
      <c r="M45" s="8">
        <v>-1125116919</v>
      </c>
      <c r="N45" s="8"/>
      <c r="O45" s="8">
        <v>0</v>
      </c>
      <c r="P45" s="8"/>
      <c r="Q45" s="8">
        <f t="shared" si="1"/>
        <v>-1125116919</v>
      </c>
    </row>
    <row r="46" spans="1:17">
      <c r="A46" s="2" t="s">
        <v>99</v>
      </c>
      <c r="C46" s="8">
        <v>0</v>
      </c>
      <c r="D46" s="8"/>
      <c r="E46" s="8">
        <v>112571113</v>
      </c>
      <c r="F46" s="8"/>
      <c r="G46" s="8">
        <v>0</v>
      </c>
      <c r="H46" s="8"/>
      <c r="I46" s="8">
        <f t="shared" si="0"/>
        <v>112571113</v>
      </c>
      <c r="J46" s="8"/>
      <c r="K46" s="8">
        <v>0</v>
      </c>
      <c r="L46" s="8"/>
      <c r="M46" s="8">
        <v>138041648</v>
      </c>
      <c r="N46" s="8"/>
      <c r="O46" s="8">
        <v>0</v>
      </c>
      <c r="P46" s="8"/>
      <c r="Q46" s="8">
        <f t="shared" si="1"/>
        <v>138041648</v>
      </c>
    </row>
    <row r="47" spans="1:17">
      <c r="A47" s="2" t="s">
        <v>107</v>
      </c>
      <c r="C47" s="8">
        <v>0</v>
      </c>
      <c r="D47" s="8"/>
      <c r="E47" s="8">
        <v>11822857</v>
      </c>
      <c r="F47" s="8"/>
      <c r="G47" s="8">
        <v>0</v>
      </c>
      <c r="H47" s="8"/>
      <c r="I47" s="8">
        <f t="shared" si="0"/>
        <v>11822857</v>
      </c>
      <c r="J47" s="8"/>
      <c r="K47" s="8">
        <v>0</v>
      </c>
      <c r="L47" s="8"/>
      <c r="M47" s="8">
        <v>18500812</v>
      </c>
      <c r="N47" s="8"/>
      <c r="O47" s="8">
        <v>0</v>
      </c>
      <c r="P47" s="8"/>
      <c r="Q47" s="8">
        <f t="shared" si="1"/>
        <v>18500812</v>
      </c>
    </row>
    <row r="48" spans="1:17">
      <c r="A48" s="2" t="s">
        <v>80</v>
      </c>
      <c r="C48" s="8">
        <v>0</v>
      </c>
      <c r="D48" s="8"/>
      <c r="E48" s="8">
        <v>155636785</v>
      </c>
      <c r="F48" s="8"/>
      <c r="G48" s="8">
        <v>0</v>
      </c>
      <c r="H48" s="8"/>
      <c r="I48" s="8">
        <f t="shared" si="0"/>
        <v>155636785</v>
      </c>
      <c r="J48" s="8"/>
      <c r="K48" s="8">
        <v>0</v>
      </c>
      <c r="L48" s="8"/>
      <c r="M48" s="8">
        <v>300388812</v>
      </c>
      <c r="N48" s="8"/>
      <c r="O48" s="8">
        <v>0</v>
      </c>
      <c r="P48" s="8"/>
      <c r="Q48" s="8">
        <f t="shared" si="1"/>
        <v>300388812</v>
      </c>
    </row>
    <row r="49" spans="1:17">
      <c r="A49" s="2" t="s">
        <v>112</v>
      </c>
      <c r="C49" s="8">
        <v>0</v>
      </c>
      <c r="D49" s="8"/>
      <c r="E49" s="8">
        <v>618149060</v>
      </c>
      <c r="F49" s="8"/>
      <c r="G49" s="8">
        <v>0</v>
      </c>
      <c r="H49" s="8"/>
      <c r="I49" s="8">
        <f>C49+E49+G49</f>
        <v>618149060</v>
      </c>
      <c r="J49" s="8"/>
      <c r="K49" s="8">
        <v>0</v>
      </c>
      <c r="L49" s="8"/>
      <c r="M49" s="8">
        <v>979328988</v>
      </c>
      <c r="N49" s="8"/>
      <c r="O49" s="8">
        <v>0</v>
      </c>
      <c r="P49" s="8"/>
      <c r="Q49" s="8">
        <f t="shared" si="1"/>
        <v>979328988</v>
      </c>
    </row>
    <row r="50" spans="1:17">
      <c r="A50" s="2" t="s">
        <v>65</v>
      </c>
      <c r="C50" s="12">
        <f>SUM(C8:C49)</f>
        <v>10529842835</v>
      </c>
      <c r="D50" s="7"/>
      <c r="E50" s="12">
        <f>SUM(E8:E49)</f>
        <v>4210868149</v>
      </c>
      <c r="F50" s="7"/>
      <c r="G50" s="12">
        <f>SUM(G8:G49)</f>
        <v>11360523032</v>
      </c>
      <c r="H50" s="7"/>
      <c r="I50" s="12">
        <f>SUM(I8:I49)</f>
        <v>26101234016</v>
      </c>
      <c r="J50" s="7"/>
      <c r="K50" s="12">
        <f>SUM(K8:K49)</f>
        <v>66250700153</v>
      </c>
      <c r="L50" s="7"/>
      <c r="M50" s="12">
        <f>SUM(M8:M49)</f>
        <v>14749649201</v>
      </c>
      <c r="N50" s="7"/>
      <c r="O50" s="12">
        <f>SUM(O8:O49)</f>
        <v>291529100306</v>
      </c>
      <c r="P50" s="7"/>
      <c r="Q50" s="12">
        <f>SUM(Q8:Q49)</f>
        <v>372529449660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2023-12-31T09:59:31Z</dcterms:modified>
</cp:coreProperties>
</file>