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سفند\"/>
    </mc:Choice>
  </mc:AlternateContent>
  <xr:revisionPtr revIDLastSave="0" documentId="13_ncr:1_{D6BEA704-C0B2-456D-B795-40BE38C255A9}" xr6:coauthVersionLast="47" xr6:coauthVersionMax="47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5" l="1"/>
  <c r="C8" i="15"/>
  <c r="C7" i="15"/>
  <c r="K13" i="13"/>
  <c r="K9" i="13"/>
  <c r="K10" i="13"/>
  <c r="K11" i="13"/>
  <c r="K12" i="13"/>
  <c r="K8" i="13"/>
  <c r="G13" i="13"/>
  <c r="G9" i="13"/>
  <c r="G10" i="13"/>
  <c r="G11" i="13"/>
  <c r="G12" i="13"/>
  <c r="G8" i="13"/>
  <c r="G57" i="12"/>
  <c r="I57" i="12"/>
  <c r="K57" i="12"/>
  <c r="M57" i="12"/>
  <c r="O57" i="12"/>
  <c r="Q57" i="12"/>
  <c r="Q54" i="12"/>
  <c r="Q55" i="12"/>
  <c r="Q56" i="12"/>
  <c r="Q53" i="12"/>
  <c r="E57" i="12"/>
  <c r="C57" i="12"/>
  <c r="I56" i="12"/>
  <c r="I55" i="12"/>
  <c r="I54" i="12"/>
  <c r="I5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8" i="12"/>
  <c r="I9" i="11"/>
  <c r="I10" i="11"/>
  <c r="I11" i="11"/>
  <c r="I12" i="11"/>
  <c r="I13" i="11"/>
  <c r="I14" i="11"/>
  <c r="I15" i="11"/>
  <c r="I16" i="11"/>
  <c r="I81" i="11" s="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" i="11"/>
  <c r="E98" i="10"/>
  <c r="I98" i="10"/>
  <c r="G98" i="10"/>
  <c r="I94" i="10"/>
  <c r="I95" i="10"/>
  <c r="I96" i="10"/>
  <c r="I97" i="10"/>
  <c r="M98" i="10"/>
  <c r="O98" i="10"/>
  <c r="Q98" i="10"/>
  <c r="Q97" i="10"/>
  <c r="Q96" i="10"/>
  <c r="Q95" i="10"/>
  <c r="Q94" i="10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8" i="10"/>
  <c r="I71" i="9"/>
  <c r="Q7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8" i="9"/>
  <c r="I22" i="7"/>
  <c r="K22" i="7"/>
  <c r="M22" i="7"/>
  <c r="O22" i="7"/>
  <c r="Q22" i="7"/>
  <c r="S22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8" i="7"/>
  <c r="Y58" i="1"/>
  <c r="C10" i="15"/>
  <c r="E9" i="14"/>
  <c r="C9" i="14"/>
  <c r="I13" i="13"/>
  <c r="E13" i="13"/>
  <c r="S81" i="11"/>
  <c r="Q81" i="11"/>
  <c r="O81" i="11"/>
  <c r="M81" i="11"/>
  <c r="G81" i="11"/>
  <c r="E81" i="11"/>
  <c r="C81" i="11"/>
  <c r="O71" i="9"/>
  <c r="M71" i="9"/>
  <c r="G71" i="9"/>
  <c r="E71" i="9"/>
  <c r="S37" i="8"/>
  <c r="Q37" i="8"/>
  <c r="O37" i="8"/>
  <c r="M37" i="8"/>
  <c r="K37" i="8"/>
  <c r="I37" i="8"/>
  <c r="Q13" i="6"/>
  <c r="O13" i="6"/>
  <c r="M13" i="6"/>
  <c r="K13" i="6"/>
  <c r="AI26" i="3"/>
  <c r="AG26" i="3"/>
  <c r="AA26" i="3"/>
  <c r="W26" i="3"/>
  <c r="S26" i="3"/>
  <c r="Q26" i="3"/>
  <c r="W58" i="1"/>
  <c r="U58" i="1"/>
  <c r="O58" i="1"/>
  <c r="K58" i="1"/>
  <c r="G58" i="1"/>
  <c r="E58" i="1"/>
</calcChain>
</file>

<file path=xl/sharedStrings.xml><?xml version="1.0" encoding="utf-8"?>
<sst xmlns="http://schemas.openxmlformats.org/spreadsheetml/2006/main" count="1732" uniqueCount="398">
  <si>
    <t>صندوق سرمایه‌گذاری تضمین اصل سرمایه مفید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</si>
  <si>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</si>
  <si>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</si>
  <si>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</si>
  <si>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</si>
  <si>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</si>
  <si>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</si>
  <si>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</si>
  <si>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</si>
  <si>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</si>
  <si>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</si>
  <si>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</si>
  <si>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</si>
  <si>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</si>
  <si>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</si>
  <si>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</si>
  <si>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سامان</t>
  </si>
  <si>
    <t>0.76%</t>
  </si>
  <si>
    <t>بانک سینا</t>
  </si>
  <si>
    <t>بانک ملت</t>
  </si>
  <si>
    <t>بین المللی توسعه ص. معادن غدیر</t>
  </si>
  <si>
    <t>1.17%</t>
  </si>
  <si>
    <t>پالایش نفت اصفهان</t>
  </si>
  <si>
    <t>پتروشیمی پردیس</t>
  </si>
  <si>
    <t>پرتو بار فرابر خلیج فارس</t>
  </si>
  <si>
    <t>تامین سرمایه کاردان</t>
  </si>
  <si>
    <t>0.15%</t>
  </si>
  <si>
    <t>تایدواترخاورمیانه</t>
  </si>
  <si>
    <t>ح.سرمایه گذاری سیمان تامین</t>
  </si>
  <si>
    <t>0.00%</t>
  </si>
  <si>
    <t>داروپخش‌ (هلدینگ‌</t>
  </si>
  <si>
    <t>داروسازی شهید قاضی</t>
  </si>
  <si>
    <t>داروسازی کاسپین تامین</t>
  </si>
  <si>
    <t>0.06%</t>
  </si>
  <si>
    <t>داروسازی‌ اکسیر</t>
  </si>
  <si>
    <t>س.ص.بازنشستگی کارکنان بانکها</t>
  </si>
  <si>
    <t>سرمایه گذاری تامین اجتماعی</t>
  </si>
  <si>
    <t>سرمایه گذاری دارویی تامین</t>
  </si>
  <si>
    <t>سرمایه گذاری سبحان</t>
  </si>
  <si>
    <t>سرمایه گذاری سیمان تامین</t>
  </si>
  <si>
    <t>سرمایه گذاری صدرتامین</t>
  </si>
  <si>
    <t>سرمایه گذاری گروه توسعه ملی</t>
  </si>
  <si>
    <t>سرمایه‌ گذاری‌ البرز(هلدینگ‌</t>
  </si>
  <si>
    <t>سرمایه‌گذاری‌غدیر(هلدینگ‌</t>
  </si>
  <si>
    <t>سیمان آبیک</t>
  </si>
  <si>
    <t>0.90%</t>
  </si>
  <si>
    <t>سیمان خوزستان</t>
  </si>
  <si>
    <t>سیمان فارس و خوزستان</t>
  </si>
  <si>
    <t>0.27%</t>
  </si>
  <si>
    <t>سیمان‌ صوفیان‌</t>
  </si>
  <si>
    <t>سیمان‌هگمتان‌</t>
  </si>
  <si>
    <t>شمش طلا</t>
  </si>
  <si>
    <t>صبا فولاد خلیج فارس</t>
  </si>
  <si>
    <t>0.69%</t>
  </si>
  <si>
    <t>صنایع پتروشیمی کرمانشاه</t>
  </si>
  <si>
    <t>صنایع فروآلیاژ ایران</t>
  </si>
  <si>
    <t>فجر انرژی خلیج فارس</t>
  </si>
  <si>
    <t>فولاد مبارکه اصفهان</t>
  </si>
  <si>
    <t>فولاد کاوه جنوب کیش</t>
  </si>
  <si>
    <t>گروه انتخاب الکترونیک آرمان</t>
  </si>
  <si>
    <t>گروه توسعه مالی مهرآیندگان</t>
  </si>
  <si>
    <t>گروه دارویی سبحان</t>
  </si>
  <si>
    <t>گروه مالی صبا تامین</t>
  </si>
  <si>
    <t>گروه‌صنعتی‌سپاهان‌</t>
  </si>
  <si>
    <t>گسترش سوخت سبززاگرس(سهامی عام)</t>
  </si>
  <si>
    <t>1.05%</t>
  </si>
  <si>
    <t>گسترش نفت و گاز پارسیان</t>
  </si>
  <si>
    <t>مبین انرژی خلیج فارس</t>
  </si>
  <si>
    <t>1.67%</t>
  </si>
  <si>
    <t>مولد نیروگاهی تجارت فارس</t>
  </si>
  <si>
    <t>نشاسته و گلوکز آردینه</t>
  </si>
  <si>
    <t>نفت سپاهان</t>
  </si>
  <si>
    <t>کارخانجات‌داروپخش‌</t>
  </si>
  <si>
    <t>سرمایه گذاری مسکن جنوب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</si>
  <si>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</si>
  <si>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</si>
  <si>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</si>
  <si>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</si>
  <si>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</si>
  <si>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</si>
  <si>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</si>
  <si>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</si>
  <si>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</si>
  <si>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</si>
  <si>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</si>
  <si>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</si>
  <si>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</si>
  <si>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</si>
  <si>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0.01%</t>
  </si>
  <si>
    <t>اسناد خزانه-م1بودجه01-040326</t>
  </si>
  <si>
    <t>1401/02/26</t>
  </si>
  <si>
    <t>1404/03/25</t>
  </si>
  <si>
    <t>0.19%</t>
  </si>
  <si>
    <t>اسناد خزانه-م3بودجه01-040520</t>
  </si>
  <si>
    <t>1401/05/18</t>
  </si>
  <si>
    <t>1404/05/19</t>
  </si>
  <si>
    <t>0.02%</t>
  </si>
  <si>
    <t>اسناد خزانه-م9بودجه00-031101</t>
  </si>
  <si>
    <t>1400/06/01</t>
  </si>
  <si>
    <t>1403/11/01</t>
  </si>
  <si>
    <t>0.08%</t>
  </si>
  <si>
    <t>اسنادخزانه-م1بودجه00-030821</t>
  </si>
  <si>
    <t>1400/02/22</t>
  </si>
  <si>
    <t>1403/08/21</t>
  </si>
  <si>
    <t>1.31%</t>
  </si>
  <si>
    <t>اسنادخزانه-م3بودجه00-030418</t>
  </si>
  <si>
    <t>1403/04/18</t>
  </si>
  <si>
    <t>0.04%</t>
  </si>
  <si>
    <t>اسنادخزانه-م4بودجه00-030522</t>
  </si>
  <si>
    <t>1400/03/11</t>
  </si>
  <si>
    <t>1403/05/22</t>
  </si>
  <si>
    <t>0.10%</t>
  </si>
  <si>
    <t>اسنادخزانه-م4بودجه01-040917</t>
  </si>
  <si>
    <t>1401/12/08</t>
  </si>
  <si>
    <t>1404/09/16</t>
  </si>
  <si>
    <t>0.21%</t>
  </si>
  <si>
    <t>اسنادخزانه-م5بودجه00-030626</t>
  </si>
  <si>
    <t>1403/10/24</t>
  </si>
  <si>
    <t>اسنادخزانه-م5بودجه01-041015</t>
  </si>
  <si>
    <t>1404/10/14</t>
  </si>
  <si>
    <t>0.65%</t>
  </si>
  <si>
    <t>اسنادخزانه-م6بودجه00-030723</t>
  </si>
  <si>
    <t>1403/07/23</t>
  </si>
  <si>
    <t>اسنادخزانه-م6بودجه01-030814</t>
  </si>
  <si>
    <t>1401/12/10</t>
  </si>
  <si>
    <t>1403/08/14</t>
  </si>
  <si>
    <t>1.48%</t>
  </si>
  <si>
    <t>اسنادخزانه-م8بودجه01-040728</t>
  </si>
  <si>
    <t>1401/12/28</t>
  </si>
  <si>
    <t>1404/07/27</t>
  </si>
  <si>
    <t>0.09%</t>
  </si>
  <si>
    <t>مرابحه عام دولت130-ش.خ031110</t>
  </si>
  <si>
    <t>1402/05/10</t>
  </si>
  <si>
    <t>1403/11/10</t>
  </si>
  <si>
    <t>7.20%</t>
  </si>
  <si>
    <t>مرابحه عام دولت5-ش.خ 0309</t>
  </si>
  <si>
    <t>1399/09/05</t>
  </si>
  <si>
    <t>1403/09/05</t>
  </si>
  <si>
    <t>6.40%</t>
  </si>
  <si>
    <t>مرابحه عام دولت94-ش.خ030816</t>
  </si>
  <si>
    <t>1400/09/16</t>
  </si>
  <si>
    <t>1403/08/16</t>
  </si>
  <si>
    <t>0.56%</t>
  </si>
  <si>
    <t>مرابحه عام دولت126-ش.خ031223</t>
  </si>
  <si>
    <t>1401/12/23</t>
  </si>
  <si>
    <t>1403/12/23</t>
  </si>
  <si>
    <t>3.11%</t>
  </si>
  <si>
    <t>22.22%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</si>
  <si>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</si>
  <si>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</si>
  <si>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</si>
  <si>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</si>
  <si>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</si>
  <si>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</si>
  <si>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</si>
  <si>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</si>
  <si>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</si>
  <si>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</si>
  <si>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</si>
  <si>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</si>
  <si>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</si>
  <si>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</si>
  <si>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</si>
  <si>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</si>
  <si>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0.93%</t>
  </si>
  <si>
    <t>بانک ملت مستقل مرکزی</t>
  </si>
  <si>
    <t>9986163662</t>
  </si>
  <si>
    <t>1402/09/12</t>
  </si>
  <si>
    <t>0.35%</t>
  </si>
  <si>
    <t>9012834971</t>
  </si>
  <si>
    <t>سپرده بلند مدت</t>
  </si>
  <si>
    <t>1402/10/02</t>
  </si>
  <si>
    <t>100960935000000413</t>
  </si>
  <si>
    <t>1402/10/26</t>
  </si>
  <si>
    <t>1.29%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</si>
  <si>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</si>
  <si>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</si>
  <si>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</si>
  <si>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</si>
  <si>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</si>
  <si>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</si>
  <si>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</si>
  <si>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</si>
  <si>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</si>
  <si>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</si>
  <si>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>1402/03/03</t>
  </si>
  <si>
    <t>مرابحه عام دولت3-ش.خ0211</t>
  </si>
  <si>
    <t>1402/11/13</t>
  </si>
  <si>
    <t>صکوک اجاره صملی404-6ماهه18%</t>
  </si>
  <si>
    <t>1404/05/04</t>
  </si>
  <si>
    <t>مرابحه عام دولتی6-ش.خ0210</t>
  </si>
  <si>
    <t>1402/10/25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</si>
  <si>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</si>
  <si>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</si>
  <si>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</si>
  <si>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</si>
  <si>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</si>
  <si>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</si>
  <si>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</si>
  <si>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</si>
  <si>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1402/03/31</t>
  </si>
  <si>
    <t>1402/04/28</t>
  </si>
  <si>
    <t>1402/05/01</t>
  </si>
  <si>
    <t>1402/03/08</t>
  </si>
  <si>
    <t>1402/02/25</t>
  </si>
  <si>
    <t>1402/04/12</t>
  </si>
  <si>
    <t>1402/04/30</t>
  </si>
  <si>
    <t>1402/02/20</t>
  </si>
  <si>
    <t>1402/03/02</t>
  </si>
  <si>
    <t>1402/10/06</t>
  </si>
  <si>
    <t>1402/10/28</t>
  </si>
  <si>
    <t>1402/12/09</t>
  </si>
  <si>
    <t>1402/06/19</t>
  </si>
  <si>
    <t>1402/04/17</t>
  </si>
  <si>
    <t>1402/04/21</t>
  </si>
  <si>
    <t>1402/04/31</t>
  </si>
  <si>
    <t>1402/07/17</t>
  </si>
  <si>
    <t>1402/03/04</t>
  </si>
  <si>
    <t>1402/06/06</t>
  </si>
  <si>
    <t>سرمایه گذاری صبا تامین</t>
  </si>
  <si>
    <t>1402/06/22</t>
  </si>
  <si>
    <t>1402/07/30</t>
  </si>
  <si>
    <t>1402/05/16</t>
  </si>
  <si>
    <t>1402/10/24</t>
  </si>
  <si>
    <t>1402/12/22</t>
  </si>
  <si>
    <t>1402/04/14</t>
  </si>
  <si>
    <t>1402/10/30</t>
  </si>
  <si>
    <t>نیان الکترونیک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</si>
  <si>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</si>
  <si>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</si>
  <si>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</si>
  <si>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</si>
  <si>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</si>
  <si>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کاشی‌ پارس‌</t>
  </si>
  <si>
    <t>زعفران0210نگین بهرامن(پ)</t>
  </si>
  <si>
    <t>بهار رز عالیس چناران</t>
  </si>
  <si>
    <t>کشت و دام قیام اصفهان</t>
  </si>
  <si>
    <t>ح . داروپخش‌ (هلدینگ‌</t>
  </si>
  <si>
    <t>توسعه معادن کرومیت کاوندگان</t>
  </si>
  <si>
    <t>تراکتورسازی‌ایران‌</t>
  </si>
  <si>
    <t>ح . صبا فولاد خلیج فارس</t>
  </si>
  <si>
    <t>سیمرغ</t>
  </si>
  <si>
    <t>ملی شیمی کشاورز</t>
  </si>
  <si>
    <t>زعفران0210نگین وحدت جام(پ)</t>
  </si>
  <si>
    <t>س. الماس حکمت ایرانیان</t>
  </si>
  <si>
    <t>کشاورزی و دامپروری فجر اصفهان</t>
  </si>
  <si>
    <t>نخریسی و نساجی خسروی خراسان</t>
  </si>
  <si>
    <t>ح. گسترش سوخت سبززاگرس(س. عام)</t>
  </si>
  <si>
    <t>ح . سرمایه گذاری صبا تامین</t>
  </si>
  <si>
    <t>ح. مبین انرژی خلیج فارس</t>
  </si>
  <si>
    <t>پارس فنر</t>
  </si>
  <si>
    <t>ح . سرمایه گذاری صدرتامین</t>
  </si>
  <si>
    <t>کربن‌ ایران‌</t>
  </si>
  <si>
    <t>توسعه صنایع و معادن کوثر</t>
  </si>
  <si>
    <t>اسنادخزانه-م20بودجه98-020806</t>
  </si>
  <si>
    <t>اسنادخزانه-م6بودجه99-020321</t>
  </si>
  <si>
    <t>اسنادخزانه-م7بودجه99-020704</t>
  </si>
  <si>
    <t>اسنادخزانه-م10بودجه99-020807</t>
  </si>
  <si>
    <t>گواهی اعتبار مولد رفاه0202</t>
  </si>
  <si>
    <t>گواهی اعتبار مولد شهر0203</t>
  </si>
  <si>
    <t>گواهی اعتبار مولد سامان0204</t>
  </si>
  <si>
    <t>گام بانک اقتصاد نوین0205</t>
  </si>
  <si>
    <t>گواهی اعتبار مولد رفاه0205</t>
  </si>
  <si>
    <t>گام بانک تجارت0206</t>
  </si>
  <si>
    <t>گام بانک اقتصاد نوین0204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</si>
  <si>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</si>
  <si>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</si>
  <si>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</si>
  <si>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</si>
  <si>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گواهی اعتبار مولد سامان0206</t>
  </si>
  <si>
    <t>گواهی اعتبار مولد شهر0206</t>
  </si>
  <si>
    <t>گواهی اعتبار مولد سپه0207</t>
  </si>
  <si>
    <t>گواهی اعتبار مولد سپه0208</t>
  </si>
  <si>
    <t>گواهی اعتبارمولد رفاه0208</t>
  </si>
  <si>
    <t>گواهی اعتبارمولد صنعت020930</t>
  </si>
  <si>
    <t>اسنادخزانه-م7بودجه01-040714</t>
  </si>
  <si>
    <t>گام بانک ملت0211</t>
  </si>
  <si>
    <t>درآمد سود سهام</t>
  </si>
  <si>
    <t>درآمد تغییر ارزش</t>
  </si>
  <si>
    <t>درآمد فروش</t>
  </si>
  <si>
    <t>درصد از کل درآمدها</t>
  </si>
  <si>
    <t>0.51%</t>
  </si>
  <si>
    <t>-0.79%</t>
  </si>
  <si>
    <t>-2.33%</t>
  </si>
  <si>
    <t>5.80%</t>
  </si>
  <si>
    <t>10.70%</t>
  </si>
  <si>
    <t>2.80%</t>
  </si>
  <si>
    <t>-4.83%</t>
  </si>
  <si>
    <t>-1.47%</t>
  </si>
  <si>
    <t>0.34%</t>
  </si>
  <si>
    <t>7.14%</t>
  </si>
  <si>
    <t>1.60%</t>
  </si>
  <si>
    <t>0.46%</t>
  </si>
  <si>
    <t>0.39%</t>
  </si>
  <si>
    <t>4.18%</t>
  </si>
  <si>
    <t>-0.63%</t>
  </si>
  <si>
    <t>0.43%</t>
  </si>
  <si>
    <t>0.54%</t>
  </si>
  <si>
    <t>2.49%</t>
  </si>
  <si>
    <t>-2.77%</t>
  </si>
  <si>
    <t>-1.71%</t>
  </si>
  <si>
    <t>1.39%</t>
  </si>
  <si>
    <t>-0.83%</t>
  </si>
  <si>
    <t>-1.92%</t>
  </si>
  <si>
    <t>-2.43%</t>
  </si>
  <si>
    <t>0.33%</t>
  </si>
  <si>
    <t>-0.72%</t>
  </si>
  <si>
    <t>0.50%</t>
  </si>
  <si>
    <t>2.21%</t>
  </si>
  <si>
    <t>0.14%</t>
  </si>
  <si>
    <t>0.62%</t>
  </si>
  <si>
    <t>2.04%</t>
  </si>
  <si>
    <t>0.83%</t>
  </si>
  <si>
    <t>9.91%</t>
  </si>
  <si>
    <t>3.88%</t>
  </si>
  <si>
    <t>2.53%</t>
  </si>
  <si>
    <t>-0.29%</t>
  </si>
  <si>
    <t>3.26%</t>
  </si>
  <si>
    <t>-0.02%</t>
  </si>
  <si>
    <t>0.40%</t>
  </si>
  <si>
    <t>-3.04%</t>
  </si>
  <si>
    <t>-1.99%</t>
  </si>
  <si>
    <t>1.04%</t>
  </si>
  <si>
    <t>0.71%</t>
  </si>
  <si>
    <t>0.84%</t>
  </si>
  <si>
    <t>-0.01%</t>
  </si>
  <si>
    <t>3.10%</t>
  </si>
  <si>
    <t>1.22%</t>
  </si>
  <si>
    <t>0.45%</t>
  </si>
  <si>
    <t>0.97%</t>
  </si>
  <si>
    <t>-0.50%</t>
  </si>
  <si>
    <t>0.30%</t>
  </si>
  <si>
    <t>-0.58%</t>
  </si>
  <si>
    <t>2.41%</t>
  </si>
  <si>
    <t>-8.28%</t>
  </si>
  <si>
    <t>2.77%</t>
  </si>
  <si>
    <t>0.47%</t>
  </si>
  <si>
    <t>-2.02%</t>
  </si>
  <si>
    <t>-0.21%</t>
  </si>
  <si>
    <t>0.13%</t>
  </si>
  <si>
    <t>2.09%</t>
  </si>
  <si>
    <t>1.06%</t>
  </si>
  <si>
    <t>1.18%</t>
  </si>
  <si>
    <t>0.59%</t>
  </si>
  <si>
    <t>8.86%</t>
  </si>
  <si>
    <t>0.05%</t>
  </si>
  <si>
    <t>4.90%</t>
  </si>
  <si>
    <t>4.05%</t>
  </si>
  <si>
    <t>2.05%</t>
  </si>
  <si>
    <t>-1.80%</t>
  </si>
  <si>
    <t>-2.52%</t>
  </si>
  <si>
    <t>11.10%</t>
  </si>
  <si>
    <t>2.82%</t>
  </si>
  <si>
    <t>-0.42%</t>
  </si>
  <si>
    <t>-0.20%</t>
  </si>
  <si>
    <t>9.07%</t>
  </si>
  <si>
    <t>2.33%</t>
  </si>
  <si>
    <t>-0.15%</t>
  </si>
  <si>
    <t>-0.11%</t>
  </si>
  <si>
    <t>-0.06%</t>
  </si>
  <si>
    <t>-0.31%</t>
  </si>
  <si>
    <t>0.18%</t>
  </si>
  <si>
    <t>-3.40%</t>
  </si>
  <si>
    <t>-0.25%</t>
  </si>
  <si>
    <t>-0.67%</t>
  </si>
  <si>
    <t>-1.22%</t>
  </si>
  <si>
    <t>0.07%</t>
  </si>
  <si>
    <t>20.30%</t>
  </si>
  <si>
    <t>11.56%</t>
  </si>
  <si>
    <t>84.96%</t>
  </si>
  <si>
    <t>39.95%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</si>
  <si>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</si>
  <si>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</si>
  <si>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</si>
  <si>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</si>
  <si>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</si>
  <si>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</si>
  <si>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</si>
  <si>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</si>
  <si>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</si>
  <si>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2.85%</t>
  </si>
  <si>
    <t>سرمایه‌گذاری در اوراق بهادار</t>
  </si>
  <si>
    <t>8.63%</t>
  </si>
  <si>
    <t>0.29%</t>
  </si>
  <si>
    <t>درآمد سپرده بانکی</t>
  </si>
  <si>
    <t>5.07%</t>
  </si>
  <si>
    <t>0.17%</t>
  </si>
  <si>
    <t>98.66%</t>
  </si>
  <si>
    <t>3.31%</t>
  </si>
  <si>
    <t>1402/12/01</t>
  </si>
  <si>
    <t>1402/12/30</t>
  </si>
  <si>
    <t>-</t>
  </si>
  <si>
    <t>اختیارف شستا-1065-1402/06/08</t>
  </si>
  <si>
    <t>اختیارخ شستا-865-1402/06/08</t>
  </si>
  <si>
    <t>اختیارف شستا-1112-1402/12/09</t>
  </si>
  <si>
    <t>اختیارخ شستا-1612-1402/12/09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</si>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</sst>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9" fontId="3" fillId="0" borderId="0" xfId="2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7" fontId="3" fillId="0" borderId="0" xfId="1" applyNumberFormat="1" applyFont="1" applyAlignment="1">
      <alignment horizontal="center"/>
    </xf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1"/>
  <sheetViews>
    <sheetView rightToLeft="1" topLeftCell="D43" workbookViewId="0">
      <selection activeCell="Y60" sqref="Y60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6" style="2" customWidth="1"/>
    <col min="8" max="8" width="1" style="2" customWidth="1"/>
    <col min="9" max="9" width="18" style="2" customWidth="1"/>
    <col min="10" max="10" width="1" style="2" customWidth="1"/>
    <col min="11" max="11" width="21" style="2" customWidth="1"/>
    <col min="12" max="12" width="1" style="2" customWidth="1"/>
    <col min="13" max="13" width="19" style="2" customWidth="1"/>
    <col min="14" max="14" width="1" style="2" customWidth="1"/>
    <col min="15" max="15" width="21" style="2" customWidth="1"/>
    <col min="16" max="16" width="1" style="2" customWidth="1"/>
    <col min="17" max="17" width="19" style="2" customWidth="1"/>
    <col min="18" max="18" width="1" style="2" customWidth="1"/>
    <col min="19" max="19" width="17" style="2" customWidth="1"/>
    <col min="20" max="20" width="1" style="2" customWidth="1"/>
    <col min="21" max="21" width="22" style="2" customWidth="1"/>
    <col min="22" max="22" width="1" style="2" customWidth="1"/>
    <col min="23" max="23" width="26" style="2" customWidth="1"/>
    <col min="24" max="24" width="1" style="2" customWidth="1"/>
    <col min="25" max="25" width="32" style="2" customWidth="1"/>
    <col min="26" max="26" width="1" style="2" customWidth="1"/>
    <col min="27" max="27" width="9.140625" style="2" customWidth="1"/>
    <col min="28" max="16384" width="9.140625" style="2"/>
  </cols>
  <sheetData>
    <row r="2" spans="1:25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</row>
    <row r="3" spans="1:25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7" t="s">
        <v>1</v>
      </c>
      <c r="X3" s="17" t="s">
        <v>1</v>
      </c>
      <c r="Y3" s="17" t="s">
        <v>1</v>
      </c>
    </row>
    <row r="4" spans="1:25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17" t="s">
        <v>2</v>
      </c>
      <c r="X4" s="17" t="s">
        <v>2</v>
      </c>
      <c r="Y4" s="17" t="s">
        <v>2</v>
      </c>
    </row>
    <row r="6" spans="1:25" ht="24.75">
      <c r="A6" s="16" t="s">
        <v>3</v>
      </c>
      <c r="C6" s="16" t="s">
        <v>389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2" t="s">
        <v>15</v>
      </c>
      <c r="C9" s="8">
        <v>80041862</v>
      </c>
      <c r="D9" s="8"/>
      <c r="E9" s="8">
        <v>257051598321</v>
      </c>
      <c r="F9" s="8"/>
      <c r="G9" s="8">
        <v>278081817159.245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80041862</v>
      </c>
      <c r="R9" s="8"/>
      <c r="S9" s="8">
        <v>3405</v>
      </c>
      <c r="T9" s="8"/>
      <c r="U9" s="8">
        <v>257051598321</v>
      </c>
      <c r="V9" s="8"/>
      <c r="W9" s="8">
        <v>270920911996.345</v>
      </c>
      <c r="X9" s="5"/>
      <c r="Y9" s="10">
        <v>3.8683746441011614E-2</v>
      </c>
    </row>
    <row r="10" spans="1:25">
      <c r="A10" s="2" t="s">
        <v>16</v>
      </c>
      <c r="C10" s="8">
        <v>28040705</v>
      </c>
      <c r="D10" s="8"/>
      <c r="E10" s="8">
        <v>57583383491</v>
      </c>
      <c r="F10" s="8"/>
      <c r="G10" s="8">
        <v>54688518823.900497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28040705</v>
      </c>
      <c r="R10" s="8"/>
      <c r="S10" s="8">
        <v>1920</v>
      </c>
      <c r="T10" s="8"/>
      <c r="U10" s="8">
        <v>57583383491</v>
      </c>
      <c r="V10" s="8"/>
      <c r="W10" s="8">
        <v>53517816586.080002</v>
      </c>
      <c r="X10" s="5"/>
      <c r="Y10" s="10">
        <v>7.6416014977847661E-3</v>
      </c>
    </row>
    <row r="11" spans="1:25">
      <c r="A11" s="2" t="s">
        <v>18</v>
      </c>
      <c r="C11" s="8">
        <v>14432122</v>
      </c>
      <c r="D11" s="8"/>
      <c r="E11" s="8">
        <v>51935258926</v>
      </c>
      <c r="F11" s="8"/>
      <c r="G11" s="8">
        <v>49781490533.126999</v>
      </c>
      <c r="H11" s="8"/>
      <c r="I11" s="8">
        <v>8310089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22742211</v>
      </c>
      <c r="R11" s="8"/>
      <c r="S11" s="8">
        <v>2274</v>
      </c>
      <c r="T11" s="8"/>
      <c r="U11" s="8">
        <v>51935258926</v>
      </c>
      <c r="V11" s="8"/>
      <c r="W11" s="8">
        <v>51408078876.506699</v>
      </c>
      <c r="X11" s="5"/>
      <c r="Y11" s="10">
        <v>7.3403602314211147E-3</v>
      </c>
    </row>
    <row r="12" spans="1:25">
      <c r="A12" s="2" t="s">
        <v>19</v>
      </c>
      <c r="C12" s="8">
        <v>128159326</v>
      </c>
      <c r="D12" s="8"/>
      <c r="E12" s="8">
        <v>294143633434</v>
      </c>
      <c r="F12" s="8"/>
      <c r="G12" s="8">
        <v>287279734413.22699</v>
      </c>
      <c r="H12" s="8"/>
      <c r="I12" s="8">
        <v>0</v>
      </c>
      <c r="J12" s="8"/>
      <c r="K12" s="8">
        <v>0</v>
      </c>
      <c r="L12" s="8"/>
      <c r="M12" s="8">
        <v>-7923728</v>
      </c>
      <c r="N12" s="8"/>
      <c r="O12" s="8">
        <v>18914779302</v>
      </c>
      <c r="P12" s="8"/>
      <c r="Q12" s="8">
        <v>120235598</v>
      </c>
      <c r="R12" s="8"/>
      <c r="S12" s="8">
        <v>2386</v>
      </c>
      <c r="T12" s="8"/>
      <c r="U12" s="8">
        <v>275957566009</v>
      </c>
      <c r="V12" s="8"/>
      <c r="W12" s="8">
        <v>285175188113.87299</v>
      </c>
      <c r="X12" s="5"/>
      <c r="Y12" s="10">
        <v>4.0719059252294562E-2</v>
      </c>
    </row>
    <row r="13" spans="1:25">
      <c r="A13" s="2" t="s">
        <v>20</v>
      </c>
      <c r="C13" s="8">
        <v>5893610</v>
      </c>
      <c r="D13" s="8"/>
      <c r="E13" s="8">
        <v>64372971110</v>
      </c>
      <c r="F13" s="8"/>
      <c r="G13" s="8">
        <v>79383257927.774994</v>
      </c>
      <c r="H13" s="8"/>
      <c r="I13" s="8">
        <v>0</v>
      </c>
      <c r="J13" s="8"/>
      <c r="K13" s="8">
        <v>0</v>
      </c>
      <c r="L13" s="8"/>
      <c r="M13" s="8">
        <v>0</v>
      </c>
      <c r="N13" s="8"/>
      <c r="O13" s="8">
        <v>0</v>
      </c>
      <c r="P13" s="8"/>
      <c r="Q13" s="8">
        <v>5893610</v>
      </c>
      <c r="R13" s="8"/>
      <c r="S13" s="8">
        <v>14040</v>
      </c>
      <c r="T13" s="8"/>
      <c r="U13" s="8">
        <v>64372971110</v>
      </c>
      <c r="V13" s="8"/>
      <c r="W13" s="8">
        <v>82253944007.820007</v>
      </c>
      <c r="X13" s="5"/>
      <c r="Y13" s="10">
        <v>1.1744721698761309E-2</v>
      </c>
    </row>
    <row r="14" spans="1:25">
      <c r="A14" s="2" t="s">
        <v>22</v>
      </c>
      <c r="C14" s="8">
        <v>16063968</v>
      </c>
      <c r="D14" s="8"/>
      <c r="E14" s="8">
        <v>107970493795</v>
      </c>
      <c r="F14" s="8"/>
      <c r="G14" s="8">
        <v>122956582906.08</v>
      </c>
      <c r="H14" s="8"/>
      <c r="I14" s="8">
        <v>10190359</v>
      </c>
      <c r="J14" s="8"/>
      <c r="K14" s="8">
        <v>0</v>
      </c>
      <c r="L14" s="8"/>
      <c r="M14" s="8">
        <v>-8000001</v>
      </c>
      <c r="N14" s="8"/>
      <c r="O14" s="8">
        <v>45421922887</v>
      </c>
      <c r="P14" s="8"/>
      <c r="Q14" s="8">
        <v>18254326</v>
      </c>
      <c r="R14" s="8"/>
      <c r="S14" s="8">
        <v>5660</v>
      </c>
      <c r="T14" s="8"/>
      <c r="U14" s="8">
        <v>75070619483</v>
      </c>
      <c r="V14" s="8"/>
      <c r="W14" s="8">
        <v>102704734223.298</v>
      </c>
      <c r="X14" s="5"/>
      <c r="Y14" s="10">
        <v>1.4664810729114731E-2</v>
      </c>
    </row>
    <row r="15" spans="1:25">
      <c r="A15" s="2" t="s">
        <v>23</v>
      </c>
      <c r="C15" s="8">
        <v>548559</v>
      </c>
      <c r="D15" s="8"/>
      <c r="E15" s="8">
        <v>87144271839</v>
      </c>
      <c r="F15" s="8"/>
      <c r="G15" s="8">
        <v>79918446038.112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548559</v>
      </c>
      <c r="R15" s="8"/>
      <c r="S15" s="8">
        <v>160000</v>
      </c>
      <c r="T15" s="8"/>
      <c r="U15" s="8">
        <v>87144271839</v>
      </c>
      <c r="V15" s="8"/>
      <c r="W15" s="8">
        <v>87247211832</v>
      </c>
      <c r="X15" s="5"/>
      <c r="Y15" s="10">
        <v>1.2457691048374476E-2</v>
      </c>
    </row>
    <row r="16" spans="1:25">
      <c r="A16" s="2" t="s">
        <v>24</v>
      </c>
      <c r="C16" s="8">
        <v>1800000</v>
      </c>
      <c r="D16" s="8"/>
      <c r="E16" s="8">
        <v>9458580602</v>
      </c>
      <c r="F16" s="8"/>
      <c r="G16" s="8">
        <v>9098539650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1800000</v>
      </c>
      <c r="R16" s="8"/>
      <c r="S16" s="8">
        <v>4809</v>
      </c>
      <c r="T16" s="8"/>
      <c r="U16" s="8">
        <v>9458580602</v>
      </c>
      <c r="V16" s="8"/>
      <c r="W16" s="8">
        <v>8604695610</v>
      </c>
      <c r="X16" s="5"/>
      <c r="Y16" s="10">
        <v>1.228631118677972E-3</v>
      </c>
    </row>
    <row r="17" spans="1:25">
      <c r="A17" s="2" t="s">
        <v>25</v>
      </c>
      <c r="C17" s="8">
        <v>24607335</v>
      </c>
      <c r="D17" s="8"/>
      <c r="E17" s="8">
        <v>70422701834</v>
      </c>
      <c r="F17" s="8"/>
      <c r="G17" s="8">
        <v>61812748268.507202</v>
      </c>
      <c r="H17" s="8"/>
      <c r="I17" s="8">
        <v>0</v>
      </c>
      <c r="J17" s="8"/>
      <c r="K17" s="8">
        <v>0</v>
      </c>
      <c r="L17" s="8"/>
      <c r="M17" s="8">
        <v>-19987113</v>
      </c>
      <c r="N17" s="8"/>
      <c r="O17" s="8">
        <v>49132011176</v>
      </c>
      <c r="P17" s="8"/>
      <c r="Q17" s="8">
        <v>4620222</v>
      </c>
      <c r="R17" s="8"/>
      <c r="S17" s="8">
        <v>2357</v>
      </c>
      <c r="T17" s="8"/>
      <c r="U17" s="8">
        <v>13222419912</v>
      </c>
      <c r="V17" s="8"/>
      <c r="W17" s="8">
        <v>10825068567.6387</v>
      </c>
      <c r="X17" s="5"/>
      <c r="Y17" s="10">
        <v>1.5456695630891339E-3</v>
      </c>
    </row>
    <row r="18" spans="1:25">
      <c r="A18" s="2" t="s">
        <v>27</v>
      </c>
      <c r="C18" s="8">
        <v>16718147</v>
      </c>
      <c r="D18" s="8"/>
      <c r="E18" s="8">
        <v>67985153618</v>
      </c>
      <c r="F18" s="8"/>
      <c r="G18" s="8">
        <v>93396948022.466995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16718147</v>
      </c>
      <c r="R18" s="8"/>
      <c r="S18" s="8">
        <v>5290</v>
      </c>
      <c r="T18" s="8"/>
      <c r="U18" s="8">
        <v>67985153618</v>
      </c>
      <c r="V18" s="8"/>
      <c r="W18" s="8">
        <v>87912785594.101501</v>
      </c>
      <c r="X18" s="5"/>
      <c r="Y18" s="10">
        <v>1.2552725744888683E-2</v>
      </c>
    </row>
    <row r="19" spans="1:25">
      <c r="A19" s="2" t="s">
        <v>28</v>
      </c>
      <c r="C19" s="8">
        <v>4403135</v>
      </c>
      <c r="D19" s="8"/>
      <c r="E19" s="8">
        <v>33643130638</v>
      </c>
      <c r="F19" s="8"/>
      <c r="G19" s="8">
        <v>33439793689.169998</v>
      </c>
      <c r="H19" s="8"/>
      <c r="I19" s="8">
        <v>0</v>
      </c>
      <c r="J19" s="8"/>
      <c r="K19" s="8">
        <v>0</v>
      </c>
      <c r="L19" s="8"/>
      <c r="M19" s="8">
        <v>-4403135</v>
      </c>
      <c r="N19" s="8"/>
      <c r="O19" s="8">
        <v>0</v>
      </c>
      <c r="P19" s="8"/>
      <c r="Q19" s="8">
        <v>0</v>
      </c>
      <c r="R19" s="8"/>
      <c r="S19" s="8">
        <v>0</v>
      </c>
      <c r="T19" s="8"/>
      <c r="U19" s="8">
        <v>0</v>
      </c>
      <c r="V19" s="8"/>
      <c r="W19" s="8">
        <v>0</v>
      </c>
      <c r="X19" s="5"/>
      <c r="Y19" s="10">
        <v>0</v>
      </c>
    </row>
    <row r="20" spans="1:25">
      <c r="A20" s="2" t="s">
        <v>30</v>
      </c>
      <c r="C20" s="8">
        <v>6753557</v>
      </c>
      <c r="D20" s="8"/>
      <c r="E20" s="8">
        <v>127965611266</v>
      </c>
      <c r="F20" s="8"/>
      <c r="G20" s="8">
        <v>121780592312.319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6753557</v>
      </c>
      <c r="R20" s="8"/>
      <c r="S20" s="8">
        <v>17170</v>
      </c>
      <c r="T20" s="8"/>
      <c r="U20" s="8">
        <v>127965611266</v>
      </c>
      <c r="V20" s="8"/>
      <c r="W20" s="8">
        <v>115268620176.54401</v>
      </c>
      <c r="X20" s="5"/>
      <c r="Y20" s="10">
        <v>1.6458759283871232E-2</v>
      </c>
    </row>
    <row r="21" spans="1:25">
      <c r="A21" s="2" t="s">
        <v>31</v>
      </c>
      <c r="C21" s="8">
        <v>670256</v>
      </c>
      <c r="D21" s="8"/>
      <c r="E21" s="8">
        <v>16521810400</v>
      </c>
      <c r="F21" s="8"/>
      <c r="G21" s="8">
        <v>16856579813.040001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670256</v>
      </c>
      <c r="R21" s="8"/>
      <c r="S21" s="8">
        <v>25550</v>
      </c>
      <c r="T21" s="8"/>
      <c r="U21" s="8">
        <v>16521810400</v>
      </c>
      <c r="V21" s="8"/>
      <c r="W21" s="8">
        <v>17023146807.24</v>
      </c>
      <c r="X21" s="5"/>
      <c r="Y21" s="10">
        <v>2.4306691198805381E-3</v>
      </c>
    </row>
    <row r="22" spans="1:25">
      <c r="A22" s="2" t="s">
        <v>32</v>
      </c>
      <c r="C22" s="8">
        <v>200000</v>
      </c>
      <c r="D22" s="8"/>
      <c r="E22" s="8">
        <v>4410605364</v>
      </c>
      <c r="F22" s="8"/>
      <c r="G22" s="8">
        <v>4105426500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200000</v>
      </c>
      <c r="R22" s="8"/>
      <c r="S22" s="8">
        <v>22300</v>
      </c>
      <c r="T22" s="8"/>
      <c r="U22" s="8">
        <v>4410605364</v>
      </c>
      <c r="V22" s="8"/>
      <c r="W22" s="8">
        <v>4433463000</v>
      </c>
      <c r="X22" s="5"/>
      <c r="Y22" s="10">
        <v>6.3303698959170948E-4</v>
      </c>
    </row>
    <row r="23" spans="1:25">
      <c r="A23" s="2" t="s">
        <v>34</v>
      </c>
      <c r="C23" s="8">
        <v>500000</v>
      </c>
      <c r="D23" s="8"/>
      <c r="E23" s="8">
        <v>16993496687</v>
      </c>
      <c r="F23" s="8"/>
      <c r="G23" s="8">
        <v>16381944000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500000</v>
      </c>
      <c r="R23" s="8"/>
      <c r="S23" s="8">
        <v>30990</v>
      </c>
      <c r="T23" s="8"/>
      <c r="U23" s="8">
        <v>16993496687</v>
      </c>
      <c r="V23" s="8"/>
      <c r="W23" s="8">
        <v>15402804750</v>
      </c>
      <c r="X23" s="5"/>
      <c r="Y23" s="10">
        <v>2.1993067609245602E-3</v>
      </c>
    </row>
    <row r="24" spans="1:25">
      <c r="A24" s="2" t="s">
        <v>35</v>
      </c>
      <c r="C24" s="8">
        <v>67127863</v>
      </c>
      <c r="D24" s="8"/>
      <c r="E24" s="8">
        <v>106213704963</v>
      </c>
      <c r="F24" s="8"/>
      <c r="G24" s="8">
        <v>127451343730.936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67127863</v>
      </c>
      <c r="R24" s="8"/>
      <c r="S24" s="8">
        <v>1737</v>
      </c>
      <c r="T24" s="8"/>
      <c r="U24" s="8">
        <v>106213704963</v>
      </c>
      <c r="V24" s="8"/>
      <c r="W24" s="8">
        <v>115907321497.716</v>
      </c>
      <c r="X24" s="5"/>
      <c r="Y24" s="10">
        <v>1.6549956968751642E-2</v>
      </c>
    </row>
    <row r="25" spans="1:25">
      <c r="A25" s="2" t="s">
        <v>36</v>
      </c>
      <c r="C25" s="8">
        <v>211095869</v>
      </c>
      <c r="D25" s="8"/>
      <c r="E25" s="8">
        <v>194947263383</v>
      </c>
      <c r="F25" s="8"/>
      <c r="G25" s="8">
        <v>236279669500.461</v>
      </c>
      <c r="H25" s="8"/>
      <c r="I25" s="8">
        <v>19547000</v>
      </c>
      <c r="J25" s="8"/>
      <c r="K25" s="8">
        <v>0</v>
      </c>
      <c r="L25" s="8"/>
      <c r="M25" s="8">
        <v>-19547000</v>
      </c>
      <c r="N25" s="8"/>
      <c r="O25" s="8">
        <v>22279278007</v>
      </c>
      <c r="P25" s="8"/>
      <c r="Q25" s="8">
        <v>211095869</v>
      </c>
      <c r="R25" s="8"/>
      <c r="S25" s="8">
        <v>1187</v>
      </c>
      <c r="T25" s="8"/>
      <c r="U25" s="8">
        <v>198043283429</v>
      </c>
      <c r="V25" s="8"/>
      <c r="W25" s="8">
        <v>249079900263.80701</v>
      </c>
      <c r="X25" s="5"/>
      <c r="Y25" s="10">
        <v>3.5565153071268132E-2</v>
      </c>
    </row>
    <row r="26" spans="1:25">
      <c r="A26" s="2" t="s">
        <v>37</v>
      </c>
      <c r="C26" s="8">
        <v>2730930</v>
      </c>
      <c r="D26" s="8"/>
      <c r="E26" s="8">
        <v>89934977016</v>
      </c>
      <c r="F26" s="8"/>
      <c r="G26" s="8">
        <v>77992784167.544998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2730930</v>
      </c>
      <c r="R26" s="8"/>
      <c r="S26" s="8">
        <v>28180</v>
      </c>
      <c r="T26" s="8"/>
      <c r="U26" s="8">
        <v>89934977016</v>
      </c>
      <c r="V26" s="8"/>
      <c r="W26" s="8">
        <v>76499709635.970001</v>
      </c>
      <c r="X26" s="5"/>
      <c r="Y26" s="10">
        <v>1.0923096886698803E-2</v>
      </c>
    </row>
    <row r="27" spans="1:25">
      <c r="A27" s="2" t="s">
        <v>38</v>
      </c>
      <c r="C27" s="8">
        <v>8208160</v>
      </c>
      <c r="D27" s="8"/>
      <c r="E27" s="8">
        <v>13646406610</v>
      </c>
      <c r="F27" s="8"/>
      <c r="G27" s="8">
        <v>16596059825.232</v>
      </c>
      <c r="H27" s="8"/>
      <c r="I27" s="8">
        <v>0</v>
      </c>
      <c r="J27" s="8"/>
      <c r="K27" s="8">
        <v>0</v>
      </c>
      <c r="L27" s="8"/>
      <c r="M27" s="8">
        <v>-8208160</v>
      </c>
      <c r="N27" s="8"/>
      <c r="O27" s="8">
        <v>16676902845</v>
      </c>
      <c r="P27" s="8"/>
      <c r="Q27" s="8">
        <v>0</v>
      </c>
      <c r="R27" s="8"/>
      <c r="S27" s="8">
        <v>0</v>
      </c>
      <c r="T27" s="8"/>
      <c r="U27" s="8">
        <v>0</v>
      </c>
      <c r="V27" s="8"/>
      <c r="W27" s="8">
        <v>0</v>
      </c>
      <c r="X27" s="5"/>
      <c r="Y27" s="10">
        <v>0</v>
      </c>
    </row>
    <row r="28" spans="1:25">
      <c r="A28" s="2" t="s">
        <v>39</v>
      </c>
      <c r="C28" s="8">
        <v>8822187</v>
      </c>
      <c r="D28" s="8"/>
      <c r="E28" s="8">
        <v>74604528524</v>
      </c>
      <c r="F28" s="8"/>
      <c r="G28" s="8">
        <v>81996648131.722504</v>
      </c>
      <c r="H28" s="8"/>
      <c r="I28" s="8">
        <v>4403135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13225322</v>
      </c>
      <c r="R28" s="8"/>
      <c r="S28" s="8">
        <v>9220</v>
      </c>
      <c r="T28" s="8"/>
      <c r="U28" s="8">
        <v>112650794162</v>
      </c>
      <c r="V28" s="8"/>
      <c r="W28" s="8">
        <v>121211940900.40199</v>
      </c>
      <c r="X28" s="5"/>
      <c r="Y28" s="10">
        <v>1.7307383002893827E-2</v>
      </c>
    </row>
    <row r="29" spans="1:25">
      <c r="A29" s="2" t="s">
        <v>40</v>
      </c>
      <c r="C29" s="8">
        <v>16955948</v>
      </c>
      <c r="D29" s="8"/>
      <c r="E29" s="8">
        <v>118928248630</v>
      </c>
      <c r="F29" s="8"/>
      <c r="G29" s="8">
        <v>140908302514.58401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16955948</v>
      </c>
      <c r="R29" s="8"/>
      <c r="S29" s="8">
        <v>8320</v>
      </c>
      <c r="T29" s="8"/>
      <c r="U29" s="8">
        <v>118928248630</v>
      </c>
      <c r="V29" s="8"/>
      <c r="W29" s="8">
        <v>140234100110.20801</v>
      </c>
      <c r="X29" s="5"/>
      <c r="Y29" s="10">
        <v>2.0023483351923426E-2</v>
      </c>
    </row>
    <row r="30" spans="1:25">
      <c r="A30" s="2" t="s">
        <v>41</v>
      </c>
      <c r="C30" s="8">
        <v>2000000</v>
      </c>
      <c r="D30" s="8"/>
      <c r="E30" s="8">
        <v>21015413123</v>
      </c>
      <c r="F30" s="8"/>
      <c r="G30" s="8">
        <v>20338263000</v>
      </c>
      <c r="H30" s="8"/>
      <c r="I30" s="8">
        <v>2166491</v>
      </c>
      <c r="J30" s="8"/>
      <c r="K30" s="8">
        <v>28997775123</v>
      </c>
      <c r="L30" s="8"/>
      <c r="M30" s="8">
        <v>-2000000</v>
      </c>
      <c r="N30" s="8"/>
      <c r="O30" s="8">
        <v>22117773888</v>
      </c>
      <c r="P30" s="8"/>
      <c r="Q30" s="8">
        <v>2166491</v>
      </c>
      <c r="R30" s="8"/>
      <c r="S30" s="8">
        <v>13470</v>
      </c>
      <c r="T30" s="8"/>
      <c r="U30" s="8">
        <v>28997775123</v>
      </c>
      <c r="V30" s="8"/>
      <c r="W30" s="8">
        <v>29008997099.068501</v>
      </c>
      <c r="X30" s="5"/>
      <c r="Y30" s="10">
        <v>4.1420822040623678E-3</v>
      </c>
    </row>
    <row r="31" spans="1:25">
      <c r="A31" s="2" t="s">
        <v>42</v>
      </c>
      <c r="C31" s="8">
        <v>31993156</v>
      </c>
      <c r="D31" s="8"/>
      <c r="E31" s="8">
        <v>187318219444</v>
      </c>
      <c r="F31" s="8"/>
      <c r="G31" s="8">
        <v>181275941314.26001</v>
      </c>
      <c r="H31" s="8"/>
      <c r="I31" s="8">
        <v>620922</v>
      </c>
      <c r="J31" s="8"/>
      <c r="K31" s="8">
        <v>3505230297</v>
      </c>
      <c r="L31" s="8"/>
      <c r="M31" s="8">
        <v>0</v>
      </c>
      <c r="N31" s="8"/>
      <c r="O31" s="8">
        <v>0</v>
      </c>
      <c r="P31" s="8"/>
      <c r="Q31" s="8">
        <v>32614078</v>
      </c>
      <c r="R31" s="8"/>
      <c r="S31" s="8">
        <v>5560</v>
      </c>
      <c r="T31" s="8"/>
      <c r="U31" s="8">
        <v>190823449741</v>
      </c>
      <c r="V31" s="8"/>
      <c r="W31" s="8">
        <v>180255334751.604</v>
      </c>
      <c r="X31" s="5"/>
      <c r="Y31" s="10">
        <v>2.5737960251162859E-2</v>
      </c>
    </row>
    <row r="32" spans="1:25">
      <c r="A32" s="2" t="s">
        <v>43</v>
      </c>
      <c r="C32" s="8">
        <v>10288104</v>
      </c>
      <c r="D32" s="8"/>
      <c r="E32" s="8">
        <v>183322481273</v>
      </c>
      <c r="F32" s="8"/>
      <c r="G32" s="8">
        <v>222843928332.34799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10288104</v>
      </c>
      <c r="R32" s="8"/>
      <c r="S32" s="8">
        <v>24070</v>
      </c>
      <c r="T32" s="8"/>
      <c r="U32" s="8">
        <v>183322481273</v>
      </c>
      <c r="V32" s="8"/>
      <c r="W32" s="8">
        <v>246161237033.48401</v>
      </c>
      <c r="X32" s="5"/>
      <c r="Y32" s="10">
        <v>3.5148408466665435E-2</v>
      </c>
    </row>
    <row r="33" spans="1:25">
      <c r="A33" s="2" t="s">
        <v>44</v>
      </c>
      <c r="C33" s="8">
        <v>2580629</v>
      </c>
      <c r="D33" s="8"/>
      <c r="E33" s="8">
        <v>34011252471</v>
      </c>
      <c r="F33" s="8"/>
      <c r="G33" s="8">
        <v>72212470347.217499</v>
      </c>
      <c r="H33" s="8"/>
      <c r="I33" s="8">
        <v>0</v>
      </c>
      <c r="J33" s="8"/>
      <c r="K33" s="8">
        <v>0</v>
      </c>
      <c r="L33" s="8"/>
      <c r="M33" s="8">
        <v>-341911</v>
      </c>
      <c r="N33" s="8"/>
      <c r="O33" s="8">
        <v>9756830418</v>
      </c>
      <c r="P33" s="8"/>
      <c r="Q33" s="8">
        <v>2238718</v>
      </c>
      <c r="R33" s="8"/>
      <c r="S33" s="8">
        <v>28420</v>
      </c>
      <c r="T33" s="8"/>
      <c r="U33" s="8">
        <v>29505055980</v>
      </c>
      <c r="V33" s="8"/>
      <c r="W33" s="8">
        <v>63245800584.917999</v>
      </c>
      <c r="X33" s="5"/>
      <c r="Y33" s="10">
        <v>9.0306226095930135E-3</v>
      </c>
    </row>
    <row r="34" spans="1:25">
      <c r="A34" s="2" t="s">
        <v>46</v>
      </c>
      <c r="C34" s="8">
        <v>1565843</v>
      </c>
      <c r="D34" s="8"/>
      <c r="E34" s="8">
        <v>62071868697</v>
      </c>
      <c r="F34" s="8"/>
      <c r="G34" s="8">
        <v>76020741275.886002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1565843</v>
      </c>
      <c r="R34" s="8"/>
      <c r="S34" s="8">
        <v>50620</v>
      </c>
      <c r="T34" s="8"/>
      <c r="U34" s="8">
        <v>62071868697</v>
      </c>
      <c r="V34" s="8"/>
      <c r="W34" s="8">
        <v>78791357972.673004</v>
      </c>
      <c r="X34" s="5"/>
      <c r="Y34" s="10">
        <v>1.1250312466093357E-2</v>
      </c>
    </row>
    <row r="35" spans="1:25">
      <c r="A35" s="2" t="s">
        <v>47</v>
      </c>
      <c r="C35" s="8">
        <v>538673</v>
      </c>
      <c r="D35" s="8"/>
      <c r="E35" s="8">
        <v>9180475387</v>
      </c>
      <c r="F35" s="8"/>
      <c r="G35" s="8">
        <v>18088105515.056999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538673</v>
      </c>
      <c r="R35" s="8"/>
      <c r="S35" s="8">
        <v>34960</v>
      </c>
      <c r="T35" s="8"/>
      <c r="U35" s="8">
        <v>9180475387</v>
      </c>
      <c r="V35" s="8"/>
      <c r="W35" s="8">
        <v>18719957631.924</v>
      </c>
      <c r="X35" s="5"/>
      <c r="Y35" s="10">
        <v>2.6729501576076117E-3</v>
      </c>
    </row>
    <row r="36" spans="1:25">
      <c r="A36" s="2" t="s">
        <v>49</v>
      </c>
      <c r="C36" s="8">
        <v>1600000</v>
      </c>
      <c r="D36" s="8"/>
      <c r="E36" s="8">
        <v>41500428594</v>
      </c>
      <c r="F36" s="8"/>
      <c r="G36" s="8">
        <v>55698609600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1600000</v>
      </c>
      <c r="R36" s="8"/>
      <c r="S36" s="8">
        <v>38040</v>
      </c>
      <c r="T36" s="8"/>
      <c r="U36" s="8">
        <v>41500428594</v>
      </c>
      <c r="V36" s="8"/>
      <c r="W36" s="8">
        <v>60501859200</v>
      </c>
      <c r="X36" s="5"/>
      <c r="Y36" s="10">
        <v>8.6388258597555612E-3</v>
      </c>
    </row>
    <row r="37" spans="1:25">
      <c r="A37" s="2" t="s">
        <v>50</v>
      </c>
      <c r="C37" s="8">
        <v>853631</v>
      </c>
      <c r="D37" s="8"/>
      <c r="E37" s="8">
        <v>30093456047</v>
      </c>
      <c r="F37" s="8"/>
      <c r="G37" s="8">
        <v>52762956865.299004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853631</v>
      </c>
      <c r="R37" s="8"/>
      <c r="S37" s="8">
        <v>69860</v>
      </c>
      <c r="T37" s="8"/>
      <c r="U37" s="8">
        <v>30093456047</v>
      </c>
      <c r="V37" s="8"/>
      <c r="W37" s="8">
        <v>59279835423.123001</v>
      </c>
      <c r="X37" s="5"/>
      <c r="Y37" s="10">
        <v>8.4643378234454114E-3</v>
      </c>
    </row>
    <row r="38" spans="1:25">
      <c r="A38" s="2" t="s">
        <v>51</v>
      </c>
      <c r="C38" s="8">
        <v>92266</v>
      </c>
      <c r="D38" s="8"/>
      <c r="E38" s="8">
        <v>299998481909</v>
      </c>
      <c r="F38" s="8"/>
      <c r="G38" s="8">
        <v>346452692391.867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92266</v>
      </c>
      <c r="R38" s="8"/>
      <c r="S38" s="8">
        <v>4282962</v>
      </c>
      <c r="T38" s="8"/>
      <c r="U38" s="8">
        <v>299998481909</v>
      </c>
      <c r="V38" s="8"/>
      <c r="W38" s="8">
        <v>394223359639.45898</v>
      </c>
      <c r="X38" s="5"/>
      <c r="Y38" s="10">
        <v>5.6289624795085223E-2</v>
      </c>
    </row>
    <row r="39" spans="1:25">
      <c r="A39" s="2" t="s">
        <v>52</v>
      </c>
      <c r="C39" s="8">
        <v>10200000</v>
      </c>
      <c r="D39" s="8"/>
      <c r="E39" s="8">
        <v>49020979866</v>
      </c>
      <c r="F39" s="8"/>
      <c r="G39" s="8">
        <v>48445623180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10200000</v>
      </c>
      <c r="R39" s="8"/>
      <c r="S39" s="8">
        <v>4744</v>
      </c>
      <c r="T39" s="8"/>
      <c r="U39" s="8">
        <v>49020979866</v>
      </c>
      <c r="V39" s="8"/>
      <c r="W39" s="8">
        <v>48100886640</v>
      </c>
      <c r="X39" s="5"/>
      <c r="Y39" s="10">
        <v>6.8681390766715941E-3</v>
      </c>
    </row>
    <row r="40" spans="1:25">
      <c r="A40" s="2" t="s">
        <v>54</v>
      </c>
      <c r="C40" s="8">
        <v>11425951</v>
      </c>
      <c r="D40" s="8"/>
      <c r="E40" s="8">
        <v>206013413918</v>
      </c>
      <c r="F40" s="8"/>
      <c r="G40" s="8">
        <v>202853283325.08301</v>
      </c>
      <c r="H40" s="8"/>
      <c r="I40" s="8">
        <v>210000</v>
      </c>
      <c r="J40" s="8"/>
      <c r="K40" s="8">
        <v>3754080556</v>
      </c>
      <c r="L40" s="8"/>
      <c r="M40" s="8">
        <v>0</v>
      </c>
      <c r="N40" s="8"/>
      <c r="O40" s="8">
        <v>0</v>
      </c>
      <c r="P40" s="8"/>
      <c r="Q40" s="8">
        <v>11635951</v>
      </c>
      <c r="R40" s="8"/>
      <c r="S40" s="8">
        <v>20120</v>
      </c>
      <c r="T40" s="8"/>
      <c r="U40" s="8">
        <v>209767494474</v>
      </c>
      <c r="V40" s="8"/>
      <c r="W40" s="8">
        <v>232722347881.98599</v>
      </c>
      <c r="X40" s="5"/>
      <c r="Y40" s="10">
        <v>3.3229521598336774E-2</v>
      </c>
    </row>
    <row r="41" spans="1:25">
      <c r="A41" s="2" t="s">
        <v>55</v>
      </c>
      <c r="C41" s="8">
        <v>3292203</v>
      </c>
      <c r="D41" s="8"/>
      <c r="E41" s="8">
        <v>145754664451</v>
      </c>
      <c r="F41" s="8"/>
      <c r="G41" s="8">
        <v>129595529929.14</v>
      </c>
      <c r="H41" s="8"/>
      <c r="I41" s="8">
        <v>55967451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59259654</v>
      </c>
      <c r="R41" s="8"/>
      <c r="S41" s="8">
        <v>2167</v>
      </c>
      <c r="T41" s="8"/>
      <c r="U41" s="8">
        <v>145754664451</v>
      </c>
      <c r="V41" s="8"/>
      <c r="W41" s="8">
        <v>127651596980.203</v>
      </c>
      <c r="X41" s="5"/>
      <c r="Y41" s="10">
        <v>1.8226876522691598E-2</v>
      </c>
    </row>
    <row r="42" spans="1:25">
      <c r="A42" s="2" t="s">
        <v>56</v>
      </c>
      <c r="C42" s="8">
        <v>6659728</v>
      </c>
      <c r="D42" s="8"/>
      <c r="E42" s="8">
        <v>128128743654</v>
      </c>
      <c r="F42" s="8"/>
      <c r="G42" s="8">
        <v>126112954880.52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6659728</v>
      </c>
      <c r="R42" s="8"/>
      <c r="S42" s="8">
        <v>22200</v>
      </c>
      <c r="T42" s="8"/>
      <c r="U42" s="8">
        <v>128128743654</v>
      </c>
      <c r="V42" s="8"/>
      <c r="W42" s="8">
        <v>146966278128.48001</v>
      </c>
      <c r="X42" s="5"/>
      <c r="Y42" s="10">
        <v>2.0984744944967597E-2</v>
      </c>
    </row>
    <row r="43" spans="1:25">
      <c r="A43" s="2" t="s">
        <v>57</v>
      </c>
      <c r="C43" s="8">
        <v>27276169</v>
      </c>
      <c r="D43" s="8"/>
      <c r="E43" s="8">
        <v>163149263627</v>
      </c>
      <c r="F43" s="8"/>
      <c r="G43" s="8">
        <v>160785283461.08899</v>
      </c>
      <c r="H43" s="8"/>
      <c r="I43" s="8">
        <v>9546659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36822828</v>
      </c>
      <c r="R43" s="8"/>
      <c r="S43" s="8">
        <v>4976</v>
      </c>
      <c r="T43" s="8"/>
      <c r="U43" s="8">
        <v>163149263627</v>
      </c>
      <c r="V43" s="8"/>
      <c r="W43" s="8">
        <v>182140171294.83801</v>
      </c>
      <c r="X43" s="5"/>
      <c r="Y43" s="10">
        <v>2.600708875211151E-2</v>
      </c>
    </row>
    <row r="44" spans="1:25">
      <c r="A44" s="2" t="s">
        <v>58</v>
      </c>
      <c r="C44" s="8">
        <v>13864561</v>
      </c>
      <c r="D44" s="8"/>
      <c r="E44" s="8">
        <v>156005598869</v>
      </c>
      <c r="F44" s="8"/>
      <c r="G44" s="8">
        <v>161939285629.08701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13864561</v>
      </c>
      <c r="R44" s="8"/>
      <c r="S44" s="8">
        <v>11170</v>
      </c>
      <c r="T44" s="8"/>
      <c r="U44" s="8">
        <v>156005598869</v>
      </c>
      <c r="V44" s="8"/>
      <c r="W44" s="8">
        <v>153945686849.099</v>
      </c>
      <c r="X44" s="5"/>
      <c r="Y44" s="10">
        <v>2.1981307651283352E-2</v>
      </c>
    </row>
    <row r="45" spans="1:25">
      <c r="A45" s="2" t="s">
        <v>59</v>
      </c>
      <c r="C45" s="8">
        <v>10330000</v>
      </c>
      <c r="D45" s="8"/>
      <c r="E45" s="8">
        <v>299699668992</v>
      </c>
      <c r="F45" s="8"/>
      <c r="G45" s="8">
        <v>332320646749.5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10330000</v>
      </c>
      <c r="R45" s="8"/>
      <c r="S45" s="8">
        <v>30046</v>
      </c>
      <c r="T45" s="8"/>
      <c r="U45" s="8">
        <v>299699668992</v>
      </c>
      <c r="V45" s="8"/>
      <c r="W45" s="8">
        <v>308528447679</v>
      </c>
      <c r="X45" s="5"/>
      <c r="Y45" s="10">
        <v>4.4053580625826219E-2</v>
      </c>
    </row>
    <row r="46" spans="1:25">
      <c r="A46" s="2" t="s">
        <v>60</v>
      </c>
      <c r="C46" s="8">
        <v>20000000</v>
      </c>
      <c r="D46" s="8"/>
      <c r="E46" s="8">
        <v>103974935000</v>
      </c>
      <c r="F46" s="8"/>
      <c r="G46" s="8">
        <v>111134790000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20000000</v>
      </c>
      <c r="R46" s="8"/>
      <c r="S46" s="8">
        <v>6070</v>
      </c>
      <c r="T46" s="8"/>
      <c r="U46" s="8">
        <v>103974935000</v>
      </c>
      <c r="V46" s="8"/>
      <c r="W46" s="8">
        <v>120677670000</v>
      </c>
      <c r="X46" s="5"/>
      <c r="Y46" s="10">
        <v>1.723109653283263E-2</v>
      </c>
    </row>
    <row r="47" spans="1:25">
      <c r="A47" s="2" t="s">
        <v>61</v>
      </c>
      <c r="C47" s="8">
        <v>14729666</v>
      </c>
      <c r="D47" s="8"/>
      <c r="E47" s="8">
        <v>139001535068</v>
      </c>
      <c r="F47" s="8"/>
      <c r="G47" s="8">
        <v>122700165203.57401</v>
      </c>
      <c r="H47" s="8"/>
      <c r="I47" s="8">
        <v>0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14729666</v>
      </c>
      <c r="R47" s="8"/>
      <c r="S47" s="8">
        <v>8090</v>
      </c>
      <c r="T47" s="8"/>
      <c r="U47" s="8">
        <v>139001535068</v>
      </c>
      <c r="V47" s="8"/>
      <c r="W47" s="8">
        <v>118453978102.257</v>
      </c>
      <c r="X47" s="5"/>
      <c r="Y47" s="10">
        <v>1.6913584189834234E-2</v>
      </c>
    </row>
    <row r="48" spans="1:25">
      <c r="A48" s="2" t="s">
        <v>62</v>
      </c>
      <c r="C48" s="8">
        <v>48280230</v>
      </c>
      <c r="D48" s="8"/>
      <c r="E48" s="8">
        <v>154853727723</v>
      </c>
      <c r="F48" s="8"/>
      <c r="G48" s="8">
        <v>146474521951.33801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48280230</v>
      </c>
      <c r="R48" s="8"/>
      <c r="S48" s="8">
        <v>3019</v>
      </c>
      <c r="T48" s="8"/>
      <c r="U48" s="8">
        <v>154853727723</v>
      </c>
      <c r="V48" s="8"/>
      <c r="W48" s="8">
        <v>144890754184.49899</v>
      </c>
      <c r="X48" s="5"/>
      <c r="Y48" s="10">
        <v>2.0688388929517992E-2</v>
      </c>
    </row>
    <row r="49" spans="1:25">
      <c r="A49" s="2" t="s">
        <v>63</v>
      </c>
      <c r="C49" s="8">
        <v>8748352</v>
      </c>
      <c r="D49" s="8"/>
      <c r="E49" s="8">
        <v>68463703413</v>
      </c>
      <c r="F49" s="8"/>
      <c r="G49" s="8">
        <v>75136026000.384003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8748352</v>
      </c>
      <c r="R49" s="8"/>
      <c r="S49" s="8">
        <v>8730</v>
      </c>
      <c r="T49" s="8"/>
      <c r="U49" s="8">
        <v>68463703413</v>
      </c>
      <c r="V49" s="8"/>
      <c r="W49" s="8">
        <v>75918692937.888</v>
      </c>
      <c r="X49" s="5"/>
      <c r="Y49" s="10">
        <v>1.0840135765458737E-2</v>
      </c>
    </row>
    <row r="50" spans="1:25">
      <c r="A50" s="2" t="s">
        <v>64</v>
      </c>
      <c r="C50" s="8">
        <v>43293823</v>
      </c>
      <c r="D50" s="8"/>
      <c r="E50" s="8">
        <v>67071975671</v>
      </c>
      <c r="F50" s="8"/>
      <c r="G50" s="8">
        <v>69288321852.571503</v>
      </c>
      <c r="H50" s="8"/>
      <c r="I50" s="8">
        <v>3000000</v>
      </c>
      <c r="J50" s="8"/>
      <c r="K50" s="8">
        <v>4744398670</v>
      </c>
      <c r="L50" s="8"/>
      <c r="M50" s="8">
        <v>0</v>
      </c>
      <c r="N50" s="8"/>
      <c r="O50" s="8">
        <v>0</v>
      </c>
      <c r="P50" s="8"/>
      <c r="Q50" s="8">
        <v>46293823</v>
      </c>
      <c r="R50" s="8"/>
      <c r="S50" s="8">
        <v>1593</v>
      </c>
      <c r="T50" s="8"/>
      <c r="U50" s="8">
        <v>71816374341</v>
      </c>
      <c r="V50" s="8"/>
      <c r="W50" s="8">
        <v>73307270981.767899</v>
      </c>
      <c r="X50" s="5"/>
      <c r="Y50" s="10">
        <v>1.0467260950972643E-2</v>
      </c>
    </row>
    <row r="51" spans="1:25">
      <c r="A51" s="2" t="s">
        <v>66</v>
      </c>
      <c r="C51" s="8">
        <v>2014408</v>
      </c>
      <c r="D51" s="8"/>
      <c r="E51" s="8">
        <v>62559325015</v>
      </c>
      <c r="F51" s="8"/>
      <c r="G51" s="8">
        <v>70285021761.240005</v>
      </c>
      <c r="H51" s="8"/>
      <c r="I51" s="8">
        <v>0</v>
      </c>
      <c r="J51" s="8"/>
      <c r="K51" s="8">
        <v>0</v>
      </c>
      <c r="L51" s="8"/>
      <c r="M51" s="8">
        <v>-299184</v>
      </c>
      <c r="N51" s="8"/>
      <c r="O51" s="8">
        <v>10665252562</v>
      </c>
      <c r="P51" s="8"/>
      <c r="Q51" s="8">
        <v>1715224</v>
      </c>
      <c r="R51" s="8"/>
      <c r="S51" s="8">
        <v>35170</v>
      </c>
      <c r="T51" s="8"/>
      <c r="U51" s="8">
        <v>53267885995</v>
      </c>
      <c r="V51" s="8"/>
      <c r="W51" s="8">
        <v>59965497732.924004</v>
      </c>
      <c r="X51" s="5"/>
      <c r="Y51" s="10">
        <v>8.5622408857858271E-3</v>
      </c>
    </row>
    <row r="52" spans="1:25">
      <c r="A52" s="2" t="s">
        <v>67</v>
      </c>
      <c r="C52" s="8">
        <v>13892271</v>
      </c>
      <c r="D52" s="8"/>
      <c r="E52" s="8">
        <v>147395816817</v>
      </c>
      <c r="F52" s="8"/>
      <c r="G52" s="8">
        <v>111443568739.52901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13892271</v>
      </c>
      <c r="R52" s="8"/>
      <c r="S52" s="8">
        <v>8480</v>
      </c>
      <c r="T52" s="8"/>
      <c r="U52" s="8">
        <v>147395816817</v>
      </c>
      <c r="V52" s="8"/>
      <c r="W52" s="8">
        <v>117105509654.424</v>
      </c>
      <c r="X52" s="5"/>
      <c r="Y52" s="10">
        <v>1.6721041609288143E-2</v>
      </c>
    </row>
    <row r="53" spans="1:25">
      <c r="A53" s="2" t="s">
        <v>69</v>
      </c>
      <c r="C53" s="8">
        <v>10150001</v>
      </c>
      <c r="D53" s="8"/>
      <c r="E53" s="8">
        <v>62862487274</v>
      </c>
      <c r="F53" s="8"/>
      <c r="G53" s="8">
        <v>49378543969.880699</v>
      </c>
      <c r="H53" s="8"/>
      <c r="I53" s="8">
        <v>266547</v>
      </c>
      <c r="J53" s="8"/>
      <c r="K53" s="8">
        <v>1312402089</v>
      </c>
      <c r="L53" s="8"/>
      <c r="M53" s="8">
        <v>0</v>
      </c>
      <c r="N53" s="8"/>
      <c r="O53" s="8">
        <v>0</v>
      </c>
      <c r="P53" s="8"/>
      <c r="Q53" s="8">
        <v>10416548</v>
      </c>
      <c r="R53" s="8"/>
      <c r="S53" s="8">
        <v>5101</v>
      </c>
      <c r="T53" s="8"/>
      <c r="U53" s="8">
        <v>64174889363</v>
      </c>
      <c r="V53" s="8"/>
      <c r="W53" s="8">
        <v>52818659220.479401</v>
      </c>
      <c r="X53" s="5"/>
      <c r="Y53" s="10">
        <v>7.5417715287581441E-3</v>
      </c>
    </row>
    <row r="54" spans="1:25">
      <c r="A54" s="2" t="s">
        <v>70</v>
      </c>
      <c r="C54" s="8">
        <v>229000</v>
      </c>
      <c r="D54" s="8"/>
      <c r="E54" s="8">
        <v>15202559890</v>
      </c>
      <c r="F54" s="8"/>
      <c r="G54" s="8">
        <v>17289064327.5</v>
      </c>
      <c r="H54" s="8"/>
      <c r="I54" s="8">
        <v>0</v>
      </c>
      <c r="J54" s="8"/>
      <c r="K54" s="8">
        <v>0</v>
      </c>
      <c r="L54" s="8"/>
      <c r="M54" s="8">
        <v>-114499</v>
      </c>
      <c r="N54" s="8"/>
      <c r="O54" s="8">
        <v>9993196780</v>
      </c>
      <c r="P54" s="8"/>
      <c r="Q54" s="8">
        <v>114501</v>
      </c>
      <c r="R54" s="8"/>
      <c r="S54" s="8">
        <v>73650</v>
      </c>
      <c r="T54" s="8"/>
      <c r="U54" s="8">
        <v>7601346333</v>
      </c>
      <c r="V54" s="8"/>
      <c r="W54" s="8">
        <v>8382822308.0325003</v>
      </c>
      <c r="X54" s="5"/>
      <c r="Y54" s="10">
        <v>1.1969506902750999E-3</v>
      </c>
    </row>
    <row r="55" spans="1:25">
      <c r="A55" s="2" t="s">
        <v>71</v>
      </c>
      <c r="C55" s="8">
        <v>31849800</v>
      </c>
      <c r="D55" s="8"/>
      <c r="E55" s="8">
        <v>139653439148</v>
      </c>
      <c r="F55" s="8"/>
      <c r="G55" s="8">
        <v>146302217141.48999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31849800</v>
      </c>
      <c r="R55" s="8"/>
      <c r="S55" s="8">
        <v>4656</v>
      </c>
      <c r="T55" s="8"/>
      <c r="U55" s="8">
        <v>139653439148</v>
      </c>
      <c r="V55" s="8"/>
      <c r="W55" s="8">
        <v>147410327420.64001</v>
      </c>
      <c r="X55" s="5"/>
      <c r="Y55" s="10">
        <v>2.1048149021451218E-2</v>
      </c>
    </row>
    <row r="56" spans="1:25">
      <c r="A56" s="2" t="s">
        <v>72</v>
      </c>
      <c r="C56" s="8">
        <v>3957616</v>
      </c>
      <c r="D56" s="8"/>
      <c r="E56" s="8">
        <v>87031904594</v>
      </c>
      <c r="F56" s="8"/>
      <c r="G56" s="8">
        <v>107793468263.52</v>
      </c>
      <c r="H56" s="8"/>
      <c r="I56" s="8">
        <v>0</v>
      </c>
      <c r="J56" s="8"/>
      <c r="K56" s="8">
        <v>0</v>
      </c>
      <c r="L56" s="8"/>
      <c r="M56" s="8">
        <v>-62316</v>
      </c>
      <c r="N56" s="8"/>
      <c r="O56" s="8">
        <v>1607493126</v>
      </c>
      <c r="P56" s="8"/>
      <c r="Q56" s="8">
        <v>3895300</v>
      </c>
      <c r="R56" s="8"/>
      <c r="S56" s="8">
        <v>24490</v>
      </c>
      <c r="T56" s="8"/>
      <c r="U56" s="8">
        <v>85661513891</v>
      </c>
      <c r="V56" s="8"/>
      <c r="W56" s="8">
        <v>94828291412.850006</v>
      </c>
      <c r="X56" s="5"/>
      <c r="Y56" s="10">
        <v>1.3540164003650402E-2</v>
      </c>
    </row>
    <row r="57" spans="1:25">
      <c r="A57" s="2" t="s">
        <v>73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v>2000000</v>
      </c>
      <c r="J57" s="8"/>
      <c r="K57" s="8">
        <v>27199992214</v>
      </c>
      <c r="L57" s="8"/>
      <c r="M57" s="8">
        <v>-2000000</v>
      </c>
      <c r="N57" s="8"/>
      <c r="O57" s="8">
        <v>28469592086</v>
      </c>
      <c r="P57" s="8"/>
      <c r="Q57" s="8">
        <v>0</v>
      </c>
      <c r="R57" s="8"/>
      <c r="S57" s="8">
        <v>0</v>
      </c>
      <c r="T57" s="8"/>
      <c r="U57" s="8">
        <v>0</v>
      </c>
      <c r="V57" s="8"/>
      <c r="W57" s="8">
        <v>0</v>
      </c>
      <c r="X57" s="5"/>
      <c r="Y57" s="10">
        <v>0</v>
      </c>
    </row>
    <row r="58" spans="1:25">
      <c r="A58" s="2" t="s">
        <v>74</v>
      </c>
      <c r="C58" s="5" t="s">
        <v>74</v>
      </c>
      <c r="D58" s="5"/>
      <c r="E58" s="6">
        <f>SUM(E9:E57)</f>
        <v>4930233650386</v>
      </c>
      <c r="F58" s="5"/>
      <c r="G58" s="6">
        <f>SUM(G9:G57)</f>
        <v>5225159252934.8311</v>
      </c>
      <c r="H58" s="5"/>
      <c r="I58" s="5" t="s">
        <v>74</v>
      </c>
      <c r="J58" s="5"/>
      <c r="K58" s="6">
        <f>SUM(K9:K57)</f>
        <v>69513878949</v>
      </c>
      <c r="L58" s="5"/>
      <c r="M58" s="5" t="s">
        <v>74</v>
      </c>
      <c r="N58" s="5"/>
      <c r="O58" s="6">
        <f>SUM(O9:O57)</f>
        <v>235035033077</v>
      </c>
      <c r="P58" s="5"/>
      <c r="Q58" s="5" t="s">
        <v>74</v>
      </c>
      <c r="R58" s="5"/>
      <c r="S58" s="5" t="s">
        <v>74</v>
      </c>
      <c r="T58" s="5"/>
      <c r="U58" s="6">
        <f>SUM(U9:U57)</f>
        <v>4814329409004</v>
      </c>
      <c r="V58" s="5"/>
      <c r="W58" s="6">
        <f>SUM(W9:W57)</f>
        <v>5239634071295.1689</v>
      </c>
      <c r="X58" s="5"/>
      <c r="Y58" s="11">
        <f>SUM(Y9:Y57)</f>
        <v>0.7481470306744068</v>
      </c>
    </row>
    <row r="59" spans="1:25" ht="24.75" thickTop="1"/>
    <row r="60" spans="1:25">
      <c r="Y60" s="3"/>
    </row>
    <row r="61" spans="1:25">
      <c r="Y61" s="3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I6" sqref="I6:K6"/>
    </sheetView>
  </sheetViews>
  <sheetFormatPr defaultRowHeight="24"/>
  <cols>
    <col min="1" max="1" width="22.28515625" style="2" bestFit="1" customWidth="1"/>
    <col min="2" max="2" width="1" style="2" customWidth="1"/>
    <col min="3" max="3" width="31" style="2" customWidth="1"/>
    <col min="4" max="4" width="1" style="2" customWidth="1"/>
    <col min="5" max="5" width="34" style="2" customWidth="1"/>
    <col min="6" max="6" width="1" style="2" customWidth="1"/>
    <col min="7" max="7" width="30" style="2" customWidth="1"/>
    <col min="8" max="8" width="1" style="2" customWidth="1"/>
    <col min="9" max="9" width="34" style="2" customWidth="1"/>
    <col min="10" max="10" width="1" style="2" customWidth="1"/>
    <col min="11" max="11" width="30" style="2" customWidth="1"/>
    <col min="12" max="12" width="1" style="2" customWidth="1"/>
    <col min="13" max="13" width="9.140625" style="2" customWidth="1"/>
    <col min="14" max="16384" width="9.140625" style="2"/>
  </cols>
  <sheetData>
    <row r="2" spans="1:11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</row>
    <row r="3" spans="1:11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  <c r="F3" s="17" t="s">
        <v>175</v>
      </c>
      <c r="G3" s="17" t="s">
        <v>175</v>
      </c>
      <c r="H3" s="17" t="s">
        <v>175</v>
      </c>
      <c r="I3" s="17" t="s">
        <v>175</v>
      </c>
      <c r="J3" s="17" t="s">
        <v>175</v>
      </c>
      <c r="K3" s="17" t="s">
        <v>175</v>
      </c>
    </row>
    <row r="4" spans="1:11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</row>
    <row r="6" spans="1:11" ht="24.75">
      <c r="A6" s="16" t="s">
        <v>373</v>
      </c>
      <c r="B6" s="16" t="s">
        <v>373</v>
      </c>
      <c r="C6" s="16" t="s">
        <v>373</v>
      </c>
      <c r="E6" s="16" t="s">
        <v>177</v>
      </c>
      <c r="F6" s="16" t="s">
        <v>177</v>
      </c>
      <c r="G6" s="16" t="s">
        <v>177</v>
      </c>
      <c r="I6" s="16" t="s">
        <v>178</v>
      </c>
      <c r="J6" s="16" t="s">
        <v>178</v>
      </c>
      <c r="K6" s="16" t="s">
        <v>178</v>
      </c>
    </row>
    <row r="7" spans="1:11" ht="25.5" thickBot="1">
      <c r="A7" s="16" t="s">
        <v>374</v>
      </c>
      <c r="C7" s="16" t="s">
        <v>151</v>
      </c>
      <c r="E7" s="16" t="s">
        <v>375</v>
      </c>
      <c r="G7" s="16" t="s">
        <v>376</v>
      </c>
      <c r="I7" s="16" t="s">
        <v>375</v>
      </c>
      <c r="K7" s="16" t="s">
        <v>376</v>
      </c>
    </row>
    <row r="8" spans="1:11">
      <c r="A8" s="2" t="s">
        <v>157</v>
      </c>
      <c r="C8" s="5" t="s">
        <v>158</v>
      </c>
      <c r="E8" s="4">
        <v>1747852</v>
      </c>
      <c r="G8" s="10">
        <f>E8/$E$13</f>
        <v>1.4651179677395654E-4</v>
      </c>
      <c r="I8" s="4">
        <v>602839263</v>
      </c>
      <c r="K8" s="10">
        <f>I8/$I$13</f>
        <v>1.290966884203712E-2</v>
      </c>
    </row>
    <row r="9" spans="1:11">
      <c r="A9" s="2" t="s">
        <v>161</v>
      </c>
      <c r="C9" s="5" t="s">
        <v>162</v>
      </c>
      <c r="E9" s="4">
        <v>1113947774</v>
      </c>
      <c r="G9" s="10">
        <f t="shared" ref="G9:G12" si="0">E9/$E$13</f>
        <v>9.3375463071867226E-2</v>
      </c>
      <c r="I9" s="4">
        <v>8730786257</v>
      </c>
      <c r="K9" s="10">
        <f t="shared" ref="K9:K12" si="1">I9/$I$13</f>
        <v>0.1869678473621231</v>
      </c>
    </row>
    <row r="10" spans="1:11">
      <c r="A10" s="2" t="s">
        <v>165</v>
      </c>
      <c r="C10" s="5" t="s">
        <v>166</v>
      </c>
      <c r="E10" s="4">
        <v>3115194</v>
      </c>
      <c r="G10" s="10">
        <f t="shared" si="0"/>
        <v>2.6112775580509608E-4</v>
      </c>
      <c r="I10" s="4">
        <v>6935658</v>
      </c>
      <c r="K10" s="10">
        <f t="shared" si="1"/>
        <v>1.485255746880997E-4</v>
      </c>
    </row>
    <row r="11" spans="1:11">
      <c r="A11" s="2" t="s">
        <v>165</v>
      </c>
      <c r="C11" s="5" t="s">
        <v>169</v>
      </c>
      <c r="E11" s="4">
        <v>7906849333</v>
      </c>
      <c r="G11" s="10">
        <f t="shared" si="0"/>
        <v>0.66278306321060931</v>
      </c>
      <c r="I11" s="4">
        <v>29369863013</v>
      </c>
      <c r="K11" s="10">
        <f t="shared" si="1"/>
        <v>0.62894908925967641</v>
      </c>
    </row>
    <row r="12" spans="1:11" ht="24.75" thickBot="1">
      <c r="A12" s="2" t="s">
        <v>161</v>
      </c>
      <c r="C12" s="5" t="s">
        <v>172</v>
      </c>
      <c r="E12" s="4">
        <v>2904109589</v>
      </c>
      <c r="G12" s="10">
        <f t="shared" si="0"/>
        <v>0.24343383416494443</v>
      </c>
      <c r="I12" s="4">
        <v>7986301370</v>
      </c>
      <c r="K12" s="10">
        <f t="shared" si="1"/>
        <v>0.17102486896147531</v>
      </c>
    </row>
    <row r="13" spans="1:11" ht="24.75" thickBot="1">
      <c r="A13" s="2" t="s">
        <v>74</v>
      </c>
      <c r="C13" s="5" t="s">
        <v>74</v>
      </c>
      <c r="E13" s="6">
        <f>SUM(E8:E12)</f>
        <v>11929769742</v>
      </c>
      <c r="G13" s="15">
        <f>SUM(G8:G12)</f>
        <v>1</v>
      </c>
      <c r="I13" s="6">
        <f>SUM(I8:I12)</f>
        <v>46696725561</v>
      </c>
      <c r="K13" s="15">
        <f>SUM(K8:K12)</f>
        <v>1</v>
      </c>
    </row>
    <row r="14" spans="1:11" ht="24.75" thickTop="1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:E9"/>
    </sheetView>
  </sheetViews>
  <sheetFormatPr defaultRowHeight="24"/>
  <cols>
    <col min="1" max="1" width="31" style="2" bestFit="1" customWidth="1"/>
    <col min="2" max="2" width="1" style="2" customWidth="1"/>
    <col min="3" max="3" width="11" style="2" customWidth="1"/>
    <col min="4" max="4" width="1" style="2" customWidth="1"/>
    <col min="5" max="5" width="19" style="2" customWidth="1"/>
    <col min="6" max="6" width="1" style="2" customWidth="1"/>
    <col min="7" max="7" width="9.140625" style="2" customWidth="1"/>
    <col min="8" max="16384" width="9.140625" style="2"/>
  </cols>
  <sheetData>
    <row r="2" spans="1:5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</row>
    <row r="3" spans="1:5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</row>
    <row r="4" spans="1:5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</row>
    <row r="5" spans="1:5">
      <c r="C5" s="17" t="s">
        <v>177</v>
      </c>
      <c r="E5" s="2" t="s">
        <v>396</v>
      </c>
    </row>
    <row r="6" spans="1:5" ht="25.5" thickBot="1">
      <c r="A6" s="16" t="s">
        <v>377</v>
      </c>
      <c r="C6" s="16"/>
      <c r="E6" s="1" t="s">
        <v>397</v>
      </c>
    </row>
    <row r="7" spans="1:5" ht="25.5" thickBot="1">
      <c r="A7" s="16" t="s">
        <v>377</v>
      </c>
      <c r="C7" s="16" t="s">
        <v>154</v>
      </c>
      <c r="E7" s="16" t="s">
        <v>154</v>
      </c>
    </row>
    <row r="8" spans="1:5" ht="24.75" thickBot="1">
      <c r="A8" s="2" t="s">
        <v>378</v>
      </c>
      <c r="C8" s="4">
        <v>0</v>
      </c>
      <c r="D8" s="5"/>
      <c r="E8" s="4">
        <v>868382173</v>
      </c>
    </row>
    <row r="9" spans="1:5" ht="24.75" thickBot="1">
      <c r="A9" s="2" t="s">
        <v>74</v>
      </c>
      <c r="C9" s="6">
        <f>SUM(C8:C8)</f>
        <v>0</v>
      </c>
      <c r="D9" s="5"/>
      <c r="E9" s="6">
        <f>SUM(E8:E8)</f>
        <v>868382173</v>
      </c>
    </row>
    <row r="10" spans="1:5" ht="24.75" thickTop="1"/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tabSelected="1" workbookViewId="0">
      <selection activeCell="G13" sqref="G13"/>
    </sheetView>
  </sheetViews>
  <sheetFormatPr defaultRowHeight="24"/>
  <cols>
    <col min="1" max="1" width="31.42578125" style="2" bestFit="1" customWidth="1"/>
    <col min="2" max="2" width="1" style="2" customWidth="1"/>
    <col min="3" max="3" width="22" style="2" customWidth="1"/>
    <col min="4" max="4" width="1" style="2" customWidth="1"/>
    <col min="5" max="5" width="23" style="2" customWidth="1"/>
    <col min="6" max="6" width="1" style="2" customWidth="1"/>
    <col min="7" max="7" width="32" style="2" customWidth="1"/>
    <col min="8" max="8" width="1" style="2" customWidth="1"/>
    <col min="9" max="9" width="9.140625" style="2" customWidth="1"/>
    <col min="10" max="16384" width="9.140625" style="2"/>
  </cols>
  <sheetData>
    <row r="2" spans="1: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</row>
    <row r="3" spans="1:7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  <c r="F3" s="17" t="s">
        <v>175</v>
      </c>
      <c r="G3" s="17" t="s">
        <v>175</v>
      </c>
    </row>
    <row r="4" spans="1: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</row>
    <row r="6" spans="1:7" ht="24.75">
      <c r="A6" s="16" t="s">
        <v>179</v>
      </c>
      <c r="C6" s="16" t="s">
        <v>154</v>
      </c>
      <c r="E6" s="16" t="s">
        <v>280</v>
      </c>
      <c r="G6" s="16" t="s">
        <v>13</v>
      </c>
    </row>
    <row r="7" spans="1:7">
      <c r="A7" s="2" t="s">
        <v>379</v>
      </c>
      <c r="C7" s="4">
        <f>'سرمایه‌گذاری در سهام'!I81</f>
        <v>199945679078</v>
      </c>
      <c r="D7" s="5"/>
      <c r="E7" s="5" t="s">
        <v>369</v>
      </c>
      <c r="F7" s="5"/>
      <c r="G7" s="5" t="s">
        <v>380</v>
      </c>
    </row>
    <row r="8" spans="1:7">
      <c r="A8" s="2" t="s">
        <v>381</v>
      </c>
      <c r="C8" s="4">
        <f>'سرمایه‌گذاری در اوراق بهادار'!I57</f>
        <v>20303569746</v>
      </c>
      <c r="D8" s="5"/>
      <c r="E8" s="5" t="s">
        <v>382</v>
      </c>
      <c r="F8" s="5"/>
      <c r="G8" s="5" t="s">
        <v>383</v>
      </c>
    </row>
    <row r="9" spans="1:7">
      <c r="A9" s="2" t="s">
        <v>384</v>
      </c>
      <c r="C9" s="4">
        <f>'درآمد سپرده بانکی'!E13</f>
        <v>11929769742</v>
      </c>
      <c r="D9" s="5"/>
      <c r="E9" s="5" t="s">
        <v>385</v>
      </c>
      <c r="F9" s="5"/>
      <c r="G9" s="5" t="s">
        <v>386</v>
      </c>
    </row>
    <row r="10" spans="1:7">
      <c r="A10" s="2" t="s">
        <v>74</v>
      </c>
      <c r="C10" s="6">
        <f>SUM(C7:C9)</f>
        <v>232179018566</v>
      </c>
      <c r="D10" s="5"/>
      <c r="E10" s="7" t="s">
        <v>387</v>
      </c>
      <c r="F10" s="5"/>
      <c r="G10" s="7" t="s">
        <v>388</v>
      </c>
    </row>
    <row r="11" spans="1:7">
      <c r="C11" s="5"/>
      <c r="D11" s="5"/>
      <c r="E11" s="5"/>
      <c r="F11" s="5"/>
      <c r="G11" s="5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N1" workbookViewId="0">
      <selection activeCell="AK18" sqref="AK18"/>
    </sheetView>
  </sheetViews>
  <sheetFormatPr defaultRowHeight="24"/>
  <cols>
    <col min="1" max="1" width="32" style="2" bestFit="1" customWidth="1"/>
    <col min="2" max="2" width="1" style="2" customWidth="1"/>
    <col min="3" max="3" width="25" style="2" customWidth="1"/>
    <col min="4" max="4" width="1" style="2" customWidth="1"/>
    <col min="5" max="5" width="22" style="2" customWidth="1"/>
    <col min="6" max="6" width="1" style="2" customWidth="1"/>
    <col min="7" max="7" width="20" style="2" customWidth="1"/>
    <col min="8" max="8" width="1" style="2" customWidth="1"/>
    <col min="9" max="9" width="20" style="2" customWidth="1"/>
    <col min="10" max="10" width="1" style="2" customWidth="1"/>
    <col min="11" max="11" width="14" style="2" customWidth="1"/>
    <col min="12" max="12" width="1" style="2" customWidth="1"/>
    <col min="13" max="13" width="14" style="2" customWidth="1"/>
    <col min="14" max="14" width="1" style="2" customWidth="1"/>
    <col min="15" max="15" width="16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16" style="2" customWidth="1"/>
    <col min="22" max="22" width="1" style="2" customWidth="1"/>
    <col min="23" max="23" width="22" style="2" customWidth="1"/>
    <col min="24" max="24" width="1" style="2" customWidth="1"/>
    <col min="25" max="25" width="16" style="2" customWidth="1"/>
    <col min="26" max="26" width="1" style="2" customWidth="1"/>
    <col min="27" max="27" width="22" style="2" customWidth="1"/>
    <col min="28" max="28" width="1" style="2" customWidth="1"/>
    <col min="29" max="29" width="16" style="2" customWidth="1"/>
    <col min="30" max="30" width="1" style="2" customWidth="1"/>
    <col min="31" max="31" width="23" style="2" customWidth="1"/>
    <col min="32" max="32" width="1" style="2" customWidth="1"/>
    <col min="33" max="33" width="22" style="2" customWidth="1"/>
    <col min="34" max="34" width="1" style="2" customWidth="1"/>
    <col min="35" max="35" width="22" style="2" customWidth="1"/>
    <col min="36" max="36" width="1" style="2" customWidth="1"/>
    <col min="37" max="37" width="32" style="2" customWidth="1"/>
    <col min="38" max="38" width="1" style="2" customWidth="1"/>
    <col min="39" max="39" width="9.140625" style="2" customWidth="1"/>
    <col min="40" max="16384" width="9.140625" style="2"/>
  </cols>
  <sheetData>
    <row r="2" spans="1:3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  <c r="V2" s="17" t="s">
        <v>0</v>
      </c>
      <c r="W2" s="17" t="s">
        <v>0</v>
      </c>
      <c r="X2" s="17" t="s">
        <v>0</v>
      </c>
      <c r="Y2" s="17" t="s">
        <v>0</v>
      </c>
      <c r="Z2" s="17" t="s">
        <v>0</v>
      </c>
      <c r="AA2" s="17" t="s">
        <v>0</v>
      </c>
      <c r="AB2" s="17" t="s">
        <v>0</v>
      </c>
      <c r="AC2" s="17" t="s">
        <v>0</v>
      </c>
      <c r="AD2" s="17" t="s">
        <v>0</v>
      </c>
      <c r="AE2" s="17" t="s">
        <v>0</v>
      </c>
      <c r="AF2" s="17" t="s">
        <v>0</v>
      </c>
      <c r="AG2" s="17" t="s">
        <v>0</v>
      </c>
      <c r="AH2" s="17" t="s">
        <v>0</v>
      </c>
      <c r="AI2" s="17" t="s">
        <v>0</v>
      </c>
      <c r="AJ2" s="17" t="s">
        <v>0</v>
      </c>
      <c r="AK2" s="17" t="s">
        <v>0</v>
      </c>
    </row>
    <row r="3" spans="1:37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  <c r="T3" s="17" t="s">
        <v>1</v>
      </c>
      <c r="U3" s="17" t="s">
        <v>1</v>
      </c>
      <c r="V3" s="17" t="s">
        <v>1</v>
      </c>
      <c r="W3" s="17" t="s">
        <v>1</v>
      </c>
      <c r="X3" s="17" t="s">
        <v>1</v>
      </c>
      <c r="Y3" s="17" t="s">
        <v>1</v>
      </c>
      <c r="Z3" s="17" t="s">
        <v>1</v>
      </c>
      <c r="AA3" s="17" t="s">
        <v>1</v>
      </c>
      <c r="AB3" s="17" t="s">
        <v>1</v>
      </c>
      <c r="AC3" s="17" t="s">
        <v>1</v>
      </c>
      <c r="AD3" s="17" t="s">
        <v>1</v>
      </c>
      <c r="AE3" s="17" t="s">
        <v>1</v>
      </c>
      <c r="AF3" s="17" t="s">
        <v>1</v>
      </c>
      <c r="AG3" s="17" t="s">
        <v>1</v>
      </c>
      <c r="AH3" s="17" t="s">
        <v>1</v>
      </c>
      <c r="AI3" s="17" t="s">
        <v>1</v>
      </c>
      <c r="AJ3" s="17" t="s">
        <v>1</v>
      </c>
      <c r="AK3" s="17" t="s">
        <v>1</v>
      </c>
    </row>
    <row r="4" spans="1:3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  <c r="V4" s="17" t="s">
        <v>2</v>
      </c>
      <c r="W4" s="17" t="s">
        <v>2</v>
      </c>
      <c r="X4" s="17" t="s">
        <v>2</v>
      </c>
      <c r="Y4" s="17" t="s">
        <v>2</v>
      </c>
      <c r="Z4" s="17" t="s">
        <v>2</v>
      </c>
      <c r="AA4" s="17" t="s">
        <v>2</v>
      </c>
      <c r="AB4" s="17" t="s">
        <v>2</v>
      </c>
      <c r="AC4" s="17" t="s">
        <v>2</v>
      </c>
      <c r="AD4" s="17" t="s">
        <v>2</v>
      </c>
      <c r="AE4" s="17" t="s">
        <v>2</v>
      </c>
      <c r="AF4" s="17" t="s">
        <v>2</v>
      </c>
      <c r="AG4" s="17" t="s">
        <v>2</v>
      </c>
      <c r="AH4" s="17" t="s">
        <v>2</v>
      </c>
      <c r="AI4" s="17" t="s">
        <v>2</v>
      </c>
      <c r="AJ4" s="17" t="s">
        <v>2</v>
      </c>
      <c r="AK4" s="17" t="s">
        <v>2</v>
      </c>
    </row>
    <row r="6" spans="1:37" ht="24.75">
      <c r="A6" s="16" t="s">
        <v>76</v>
      </c>
      <c r="B6" s="16" t="s">
        <v>76</v>
      </c>
      <c r="C6" s="16" t="s">
        <v>76</v>
      </c>
      <c r="D6" s="16" t="s">
        <v>76</v>
      </c>
      <c r="E6" s="16" t="s">
        <v>76</v>
      </c>
      <c r="F6" s="16" t="s">
        <v>76</v>
      </c>
      <c r="G6" s="16" t="s">
        <v>76</v>
      </c>
      <c r="H6" s="16" t="s">
        <v>76</v>
      </c>
      <c r="I6" s="16" t="s">
        <v>76</v>
      </c>
      <c r="J6" s="16" t="s">
        <v>76</v>
      </c>
      <c r="K6" s="16" t="s">
        <v>76</v>
      </c>
      <c r="L6" s="16" t="s">
        <v>76</v>
      </c>
      <c r="M6" s="16" t="s">
        <v>76</v>
      </c>
      <c r="O6" s="16" t="s">
        <v>390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6" t="s">
        <v>77</v>
      </c>
      <c r="C7" s="16" t="s">
        <v>78</v>
      </c>
      <c r="E7" s="16" t="s">
        <v>79</v>
      </c>
      <c r="G7" s="16" t="s">
        <v>80</v>
      </c>
      <c r="I7" s="16" t="s">
        <v>81</v>
      </c>
      <c r="K7" s="16" t="s">
        <v>82</v>
      </c>
      <c r="M7" s="16" t="s">
        <v>75</v>
      </c>
      <c r="O7" s="16" t="s">
        <v>7</v>
      </c>
      <c r="Q7" s="16" t="s">
        <v>8</v>
      </c>
      <c r="S7" s="16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6" t="s">
        <v>7</v>
      </c>
      <c r="AE7" s="16" t="s">
        <v>83</v>
      </c>
      <c r="AG7" s="16" t="s">
        <v>8</v>
      </c>
      <c r="AI7" s="16" t="s">
        <v>9</v>
      </c>
      <c r="AK7" s="16" t="s">
        <v>13</v>
      </c>
    </row>
    <row r="8" spans="1:37" ht="24.75">
      <c r="A8" s="16" t="s">
        <v>77</v>
      </c>
      <c r="C8" s="16" t="s">
        <v>78</v>
      </c>
      <c r="E8" s="16" t="s">
        <v>79</v>
      </c>
      <c r="G8" s="16" t="s">
        <v>80</v>
      </c>
      <c r="I8" s="16" t="s">
        <v>81</v>
      </c>
      <c r="K8" s="16" t="s">
        <v>82</v>
      </c>
      <c r="M8" s="16" t="s">
        <v>75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83</v>
      </c>
      <c r="AG8" s="16" t="s">
        <v>8</v>
      </c>
      <c r="AI8" s="16" t="s">
        <v>9</v>
      </c>
      <c r="AK8" s="16" t="s">
        <v>13</v>
      </c>
    </row>
    <row r="9" spans="1:37">
      <c r="A9" s="2" t="s">
        <v>84</v>
      </c>
      <c r="C9" s="5" t="s">
        <v>85</v>
      </c>
      <c r="D9" s="5"/>
      <c r="E9" s="5" t="s">
        <v>85</v>
      </c>
      <c r="F9" s="5"/>
      <c r="G9" s="5" t="s">
        <v>86</v>
      </c>
      <c r="H9" s="5"/>
      <c r="I9" s="5" t="s">
        <v>87</v>
      </c>
      <c r="J9" s="5"/>
      <c r="K9" s="4">
        <v>0</v>
      </c>
      <c r="L9" s="5"/>
      <c r="M9" s="4">
        <v>0</v>
      </c>
      <c r="N9" s="5"/>
      <c r="O9" s="4">
        <v>900</v>
      </c>
      <c r="P9" s="5"/>
      <c r="Q9" s="4">
        <v>677831833</v>
      </c>
      <c r="R9" s="5"/>
      <c r="S9" s="4">
        <v>700091085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900</v>
      </c>
      <c r="AD9" s="5"/>
      <c r="AE9" s="4">
        <v>794970</v>
      </c>
      <c r="AF9" s="5"/>
      <c r="AG9" s="4">
        <v>677831833</v>
      </c>
      <c r="AH9" s="5"/>
      <c r="AI9" s="4">
        <v>715343320</v>
      </c>
      <c r="AJ9" s="5"/>
      <c r="AK9" s="5" t="s">
        <v>88</v>
      </c>
    </row>
    <row r="10" spans="1:37">
      <c r="A10" s="2" t="s">
        <v>89</v>
      </c>
      <c r="C10" s="5" t="s">
        <v>85</v>
      </c>
      <c r="D10" s="5"/>
      <c r="E10" s="5" t="s">
        <v>85</v>
      </c>
      <c r="F10" s="5"/>
      <c r="G10" s="5" t="s">
        <v>90</v>
      </c>
      <c r="H10" s="5"/>
      <c r="I10" s="5" t="s">
        <v>91</v>
      </c>
      <c r="J10" s="5"/>
      <c r="K10" s="4">
        <v>0</v>
      </c>
      <c r="L10" s="5"/>
      <c r="M10" s="4">
        <v>0</v>
      </c>
      <c r="N10" s="5"/>
      <c r="O10" s="4">
        <v>19100</v>
      </c>
      <c r="P10" s="5"/>
      <c r="Q10" s="4">
        <v>13083419932</v>
      </c>
      <c r="R10" s="5"/>
      <c r="S10" s="4">
        <v>13496287354</v>
      </c>
      <c r="T10" s="5"/>
      <c r="U10" s="4">
        <v>0</v>
      </c>
      <c r="V10" s="5"/>
      <c r="W10" s="4">
        <v>0</v>
      </c>
      <c r="X10" s="5"/>
      <c r="Y10" s="4">
        <v>0</v>
      </c>
      <c r="Z10" s="5"/>
      <c r="AA10" s="4">
        <v>0</v>
      </c>
      <c r="AB10" s="5"/>
      <c r="AC10" s="4">
        <v>19100</v>
      </c>
      <c r="AD10" s="5"/>
      <c r="AE10" s="4">
        <v>712670</v>
      </c>
      <c r="AF10" s="5"/>
      <c r="AG10" s="4">
        <v>13083419932</v>
      </c>
      <c r="AH10" s="5"/>
      <c r="AI10" s="4">
        <v>13609529825</v>
      </c>
      <c r="AJ10" s="5"/>
      <c r="AK10" s="5" t="s">
        <v>92</v>
      </c>
    </row>
    <row r="11" spans="1:37">
      <c r="A11" s="2" t="s">
        <v>93</v>
      </c>
      <c r="C11" s="5" t="s">
        <v>85</v>
      </c>
      <c r="D11" s="5"/>
      <c r="E11" s="5" t="s">
        <v>85</v>
      </c>
      <c r="F11" s="5"/>
      <c r="G11" s="5" t="s">
        <v>94</v>
      </c>
      <c r="H11" s="5"/>
      <c r="I11" s="5" t="s">
        <v>95</v>
      </c>
      <c r="J11" s="5"/>
      <c r="K11" s="4">
        <v>0</v>
      </c>
      <c r="L11" s="5"/>
      <c r="M11" s="4">
        <v>0</v>
      </c>
      <c r="N11" s="5"/>
      <c r="O11" s="4">
        <v>2000</v>
      </c>
      <c r="P11" s="5"/>
      <c r="Q11" s="4">
        <v>1322859723</v>
      </c>
      <c r="R11" s="5"/>
      <c r="S11" s="4">
        <v>1356814032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2000</v>
      </c>
      <c r="AD11" s="5"/>
      <c r="AE11" s="4">
        <v>676260</v>
      </c>
      <c r="AF11" s="5"/>
      <c r="AG11" s="4">
        <v>1322859723</v>
      </c>
      <c r="AH11" s="5"/>
      <c r="AI11" s="4">
        <v>1352274855</v>
      </c>
      <c r="AJ11" s="5"/>
      <c r="AK11" s="5" t="s">
        <v>96</v>
      </c>
    </row>
    <row r="12" spans="1:37">
      <c r="A12" s="2" t="s">
        <v>97</v>
      </c>
      <c r="C12" s="5" t="s">
        <v>85</v>
      </c>
      <c r="D12" s="5"/>
      <c r="E12" s="5" t="s">
        <v>85</v>
      </c>
      <c r="F12" s="5"/>
      <c r="G12" s="5" t="s">
        <v>98</v>
      </c>
      <c r="H12" s="5"/>
      <c r="I12" s="5" t="s">
        <v>99</v>
      </c>
      <c r="J12" s="5"/>
      <c r="K12" s="4">
        <v>0</v>
      </c>
      <c r="L12" s="5"/>
      <c r="M12" s="4">
        <v>0</v>
      </c>
      <c r="N12" s="5"/>
      <c r="O12" s="4">
        <v>6700</v>
      </c>
      <c r="P12" s="5"/>
      <c r="Q12" s="4">
        <v>5087640964</v>
      </c>
      <c r="R12" s="5"/>
      <c r="S12" s="4">
        <v>5268594894</v>
      </c>
      <c r="T12" s="5"/>
      <c r="U12" s="4">
        <v>0</v>
      </c>
      <c r="V12" s="5"/>
      <c r="W12" s="4">
        <v>0</v>
      </c>
      <c r="X12" s="5"/>
      <c r="Y12" s="4">
        <v>0</v>
      </c>
      <c r="Z12" s="5"/>
      <c r="AA12" s="4">
        <v>0</v>
      </c>
      <c r="AB12" s="5"/>
      <c r="AC12" s="4">
        <v>6700</v>
      </c>
      <c r="AD12" s="5"/>
      <c r="AE12" s="4">
        <v>790500</v>
      </c>
      <c r="AF12" s="5"/>
      <c r="AG12" s="4">
        <v>5087640964</v>
      </c>
      <c r="AH12" s="5"/>
      <c r="AI12" s="4">
        <v>5295390036</v>
      </c>
      <c r="AJ12" s="5"/>
      <c r="AK12" s="5" t="s">
        <v>100</v>
      </c>
    </row>
    <row r="13" spans="1:37">
      <c r="A13" s="2" t="s">
        <v>101</v>
      </c>
      <c r="C13" s="5" t="s">
        <v>85</v>
      </c>
      <c r="D13" s="5"/>
      <c r="E13" s="5" t="s">
        <v>85</v>
      </c>
      <c r="F13" s="5"/>
      <c r="G13" s="5" t="s">
        <v>102</v>
      </c>
      <c r="H13" s="5"/>
      <c r="I13" s="5" t="s">
        <v>103</v>
      </c>
      <c r="J13" s="5"/>
      <c r="K13" s="4">
        <v>0</v>
      </c>
      <c r="L13" s="5"/>
      <c r="M13" s="4">
        <v>0</v>
      </c>
      <c r="N13" s="5"/>
      <c r="O13" s="4">
        <v>109353</v>
      </c>
      <c r="P13" s="5"/>
      <c r="Q13" s="4">
        <v>86834527241</v>
      </c>
      <c r="R13" s="5"/>
      <c r="S13" s="4">
        <v>90300459834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109353</v>
      </c>
      <c r="AD13" s="5"/>
      <c r="AE13" s="4">
        <v>839990</v>
      </c>
      <c r="AF13" s="5"/>
      <c r="AG13" s="4">
        <v>86834527241</v>
      </c>
      <c r="AH13" s="5"/>
      <c r="AI13" s="4">
        <v>91838777673</v>
      </c>
      <c r="AJ13" s="5"/>
      <c r="AK13" s="5" t="s">
        <v>104</v>
      </c>
    </row>
    <row r="14" spans="1:37">
      <c r="A14" s="2" t="s">
        <v>105</v>
      </c>
      <c r="C14" s="5" t="s">
        <v>85</v>
      </c>
      <c r="D14" s="5"/>
      <c r="E14" s="5" t="s">
        <v>85</v>
      </c>
      <c r="F14" s="5"/>
      <c r="G14" s="5" t="s">
        <v>102</v>
      </c>
      <c r="H14" s="5"/>
      <c r="I14" s="5" t="s">
        <v>106</v>
      </c>
      <c r="J14" s="5"/>
      <c r="K14" s="4">
        <v>0</v>
      </c>
      <c r="L14" s="5"/>
      <c r="M14" s="4">
        <v>0</v>
      </c>
      <c r="N14" s="5"/>
      <c r="O14" s="4">
        <v>3000</v>
      </c>
      <c r="P14" s="5"/>
      <c r="Q14" s="4">
        <v>2551366346</v>
      </c>
      <c r="R14" s="5"/>
      <c r="S14" s="4">
        <v>2702540075</v>
      </c>
      <c r="T14" s="5"/>
      <c r="U14" s="4">
        <v>0</v>
      </c>
      <c r="V14" s="5"/>
      <c r="W14" s="4">
        <v>0</v>
      </c>
      <c r="X14" s="5"/>
      <c r="Y14" s="4">
        <v>0</v>
      </c>
      <c r="Z14" s="5"/>
      <c r="AA14" s="4">
        <v>0</v>
      </c>
      <c r="AB14" s="5"/>
      <c r="AC14" s="4">
        <v>3000</v>
      </c>
      <c r="AD14" s="5"/>
      <c r="AE14" s="4">
        <v>920650</v>
      </c>
      <c r="AF14" s="5"/>
      <c r="AG14" s="4">
        <v>2551366346</v>
      </c>
      <c r="AH14" s="5"/>
      <c r="AI14" s="4">
        <v>2761449396</v>
      </c>
      <c r="AJ14" s="5"/>
      <c r="AK14" s="5" t="s">
        <v>107</v>
      </c>
    </row>
    <row r="15" spans="1:37">
      <c r="A15" s="2" t="s">
        <v>108</v>
      </c>
      <c r="C15" s="5" t="s">
        <v>85</v>
      </c>
      <c r="D15" s="5"/>
      <c r="E15" s="5" t="s">
        <v>85</v>
      </c>
      <c r="F15" s="5"/>
      <c r="G15" s="5" t="s">
        <v>109</v>
      </c>
      <c r="H15" s="5"/>
      <c r="I15" s="5" t="s">
        <v>110</v>
      </c>
      <c r="J15" s="5"/>
      <c r="K15" s="4">
        <v>0</v>
      </c>
      <c r="L15" s="5"/>
      <c r="M15" s="4">
        <v>0</v>
      </c>
      <c r="N15" s="5"/>
      <c r="O15" s="4">
        <v>8048</v>
      </c>
      <c r="P15" s="5"/>
      <c r="Q15" s="4">
        <v>6762511240</v>
      </c>
      <c r="R15" s="5"/>
      <c r="S15" s="4">
        <v>7088922419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8048</v>
      </c>
      <c r="AD15" s="5"/>
      <c r="AE15" s="4">
        <v>897940</v>
      </c>
      <c r="AF15" s="5"/>
      <c r="AG15" s="4">
        <v>6762511240</v>
      </c>
      <c r="AH15" s="5"/>
      <c r="AI15" s="4">
        <v>7225311294</v>
      </c>
      <c r="AJ15" s="5"/>
      <c r="AK15" s="5" t="s">
        <v>111</v>
      </c>
    </row>
    <row r="16" spans="1:37">
      <c r="A16" s="2" t="s">
        <v>112</v>
      </c>
      <c r="C16" s="5" t="s">
        <v>85</v>
      </c>
      <c r="D16" s="5"/>
      <c r="E16" s="5" t="s">
        <v>85</v>
      </c>
      <c r="F16" s="5"/>
      <c r="G16" s="5" t="s">
        <v>113</v>
      </c>
      <c r="H16" s="5"/>
      <c r="I16" s="5" t="s">
        <v>114</v>
      </c>
      <c r="J16" s="5"/>
      <c r="K16" s="4">
        <v>0</v>
      </c>
      <c r="L16" s="5"/>
      <c r="M16" s="4">
        <v>0</v>
      </c>
      <c r="N16" s="5"/>
      <c r="O16" s="4">
        <v>23500</v>
      </c>
      <c r="P16" s="5"/>
      <c r="Q16" s="4">
        <v>14425526141</v>
      </c>
      <c r="R16" s="5"/>
      <c r="S16" s="4">
        <v>14607301946</v>
      </c>
      <c r="T16" s="5"/>
      <c r="U16" s="4">
        <v>0</v>
      </c>
      <c r="V16" s="5"/>
      <c r="W16" s="4">
        <v>0</v>
      </c>
      <c r="X16" s="5"/>
      <c r="Y16" s="4">
        <v>0</v>
      </c>
      <c r="Z16" s="5"/>
      <c r="AA16" s="4">
        <v>0</v>
      </c>
      <c r="AB16" s="5"/>
      <c r="AC16" s="4">
        <v>23500</v>
      </c>
      <c r="AD16" s="5"/>
      <c r="AE16" s="4">
        <v>619920</v>
      </c>
      <c r="AF16" s="5"/>
      <c r="AG16" s="4">
        <v>14425526141</v>
      </c>
      <c r="AH16" s="5"/>
      <c r="AI16" s="4">
        <v>14565479528</v>
      </c>
      <c r="AJ16" s="5"/>
      <c r="AK16" s="5" t="s">
        <v>115</v>
      </c>
    </row>
    <row r="17" spans="1:37">
      <c r="A17" s="2" t="s">
        <v>116</v>
      </c>
      <c r="C17" s="5" t="s">
        <v>85</v>
      </c>
      <c r="D17" s="5"/>
      <c r="E17" s="5" t="s">
        <v>85</v>
      </c>
      <c r="F17" s="5"/>
      <c r="G17" s="5" t="s">
        <v>102</v>
      </c>
      <c r="H17" s="5"/>
      <c r="I17" s="5" t="s">
        <v>117</v>
      </c>
      <c r="J17" s="5"/>
      <c r="K17" s="4">
        <v>0</v>
      </c>
      <c r="L17" s="5"/>
      <c r="M17" s="4">
        <v>0</v>
      </c>
      <c r="N17" s="5"/>
      <c r="O17" s="4">
        <v>1100</v>
      </c>
      <c r="P17" s="5"/>
      <c r="Q17" s="4">
        <v>904374886</v>
      </c>
      <c r="R17" s="5"/>
      <c r="S17" s="4">
        <v>945806541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1100</v>
      </c>
      <c r="AD17" s="5"/>
      <c r="AE17" s="4">
        <v>876300</v>
      </c>
      <c r="AF17" s="5"/>
      <c r="AG17" s="4">
        <v>904374886</v>
      </c>
      <c r="AH17" s="5"/>
      <c r="AI17" s="4">
        <v>963755287</v>
      </c>
      <c r="AJ17" s="5"/>
      <c r="AK17" s="5" t="s">
        <v>88</v>
      </c>
    </row>
    <row r="18" spans="1:37">
      <c r="A18" s="2" t="s">
        <v>118</v>
      </c>
      <c r="C18" s="5" t="s">
        <v>85</v>
      </c>
      <c r="D18" s="5"/>
      <c r="E18" s="5" t="s">
        <v>85</v>
      </c>
      <c r="F18" s="5"/>
      <c r="G18" s="5" t="s">
        <v>113</v>
      </c>
      <c r="H18" s="5"/>
      <c r="I18" s="5" t="s">
        <v>119</v>
      </c>
      <c r="J18" s="5"/>
      <c r="K18" s="4">
        <v>0</v>
      </c>
      <c r="L18" s="5"/>
      <c r="M18" s="4">
        <v>0</v>
      </c>
      <c r="N18" s="5"/>
      <c r="O18" s="4">
        <v>76709</v>
      </c>
      <c r="P18" s="5"/>
      <c r="Q18" s="4">
        <v>46610698335</v>
      </c>
      <c r="R18" s="5"/>
      <c r="S18" s="4">
        <v>46861470908</v>
      </c>
      <c r="T18" s="5"/>
      <c r="U18" s="4">
        <v>0</v>
      </c>
      <c r="V18" s="5"/>
      <c r="W18" s="4">
        <v>0</v>
      </c>
      <c r="X18" s="5"/>
      <c r="Y18" s="4">
        <v>0</v>
      </c>
      <c r="Z18" s="5"/>
      <c r="AA18" s="4">
        <v>0</v>
      </c>
      <c r="AB18" s="5"/>
      <c r="AC18" s="4">
        <v>76709</v>
      </c>
      <c r="AD18" s="5"/>
      <c r="AE18" s="4">
        <v>596480</v>
      </c>
      <c r="AF18" s="5"/>
      <c r="AG18" s="4">
        <v>46610698335</v>
      </c>
      <c r="AH18" s="5"/>
      <c r="AI18" s="4">
        <v>45747091156</v>
      </c>
      <c r="AJ18" s="5"/>
      <c r="AK18" s="5" t="s">
        <v>120</v>
      </c>
    </row>
    <row r="19" spans="1:37">
      <c r="A19" s="2" t="s">
        <v>121</v>
      </c>
      <c r="C19" s="5" t="s">
        <v>85</v>
      </c>
      <c r="D19" s="5"/>
      <c r="E19" s="5" t="s">
        <v>85</v>
      </c>
      <c r="F19" s="5"/>
      <c r="G19" s="5" t="s">
        <v>102</v>
      </c>
      <c r="H19" s="5"/>
      <c r="I19" s="5" t="s">
        <v>122</v>
      </c>
      <c r="J19" s="5"/>
      <c r="K19" s="4">
        <v>0</v>
      </c>
      <c r="L19" s="5"/>
      <c r="M19" s="4">
        <v>0</v>
      </c>
      <c r="N19" s="5"/>
      <c r="O19" s="4">
        <v>61888</v>
      </c>
      <c r="P19" s="5"/>
      <c r="Q19" s="4">
        <v>50008377574</v>
      </c>
      <c r="R19" s="5"/>
      <c r="S19" s="4">
        <v>52147896240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61888</v>
      </c>
      <c r="AD19" s="5"/>
      <c r="AE19" s="4">
        <v>859590</v>
      </c>
      <c r="AF19" s="5"/>
      <c r="AG19" s="4">
        <v>50008377574</v>
      </c>
      <c r="AH19" s="5"/>
      <c r="AI19" s="4">
        <v>53188663727</v>
      </c>
      <c r="AJ19" s="5"/>
      <c r="AK19" s="5" t="s">
        <v>17</v>
      </c>
    </row>
    <row r="20" spans="1:37">
      <c r="A20" s="2" t="s">
        <v>123</v>
      </c>
      <c r="C20" s="5" t="s">
        <v>85</v>
      </c>
      <c r="D20" s="5"/>
      <c r="E20" s="5" t="s">
        <v>85</v>
      </c>
      <c r="F20" s="5"/>
      <c r="G20" s="5" t="s">
        <v>124</v>
      </c>
      <c r="H20" s="5"/>
      <c r="I20" s="5" t="s">
        <v>125</v>
      </c>
      <c r="J20" s="5"/>
      <c r="K20" s="4">
        <v>0</v>
      </c>
      <c r="L20" s="5"/>
      <c r="M20" s="4">
        <v>0</v>
      </c>
      <c r="N20" s="5"/>
      <c r="O20" s="4">
        <v>125372</v>
      </c>
      <c r="P20" s="5"/>
      <c r="Q20" s="4">
        <v>96732724615</v>
      </c>
      <c r="R20" s="5"/>
      <c r="S20" s="4">
        <v>104039899349</v>
      </c>
      <c r="T20" s="5"/>
      <c r="U20" s="4">
        <v>0</v>
      </c>
      <c r="V20" s="5"/>
      <c r="W20" s="4">
        <v>0</v>
      </c>
      <c r="X20" s="5"/>
      <c r="Y20" s="4">
        <v>0</v>
      </c>
      <c r="Z20" s="5"/>
      <c r="AA20" s="4">
        <v>0</v>
      </c>
      <c r="AB20" s="5"/>
      <c r="AC20" s="4">
        <v>125372</v>
      </c>
      <c r="AD20" s="5"/>
      <c r="AE20" s="4">
        <v>828130</v>
      </c>
      <c r="AF20" s="5"/>
      <c r="AG20" s="4">
        <v>96732724615</v>
      </c>
      <c r="AH20" s="5"/>
      <c r="AI20" s="4">
        <v>103805496203</v>
      </c>
      <c r="AJ20" s="5"/>
      <c r="AK20" s="5" t="s">
        <v>126</v>
      </c>
    </row>
    <row r="21" spans="1:37">
      <c r="A21" s="2" t="s">
        <v>127</v>
      </c>
      <c r="C21" s="5" t="s">
        <v>85</v>
      </c>
      <c r="D21" s="5"/>
      <c r="E21" s="5" t="s">
        <v>85</v>
      </c>
      <c r="F21" s="5"/>
      <c r="G21" s="5" t="s">
        <v>128</v>
      </c>
      <c r="H21" s="5"/>
      <c r="I21" s="5" t="s">
        <v>129</v>
      </c>
      <c r="J21" s="5"/>
      <c r="K21" s="4">
        <v>0</v>
      </c>
      <c r="L21" s="5"/>
      <c r="M21" s="4">
        <v>0</v>
      </c>
      <c r="N21" s="5"/>
      <c r="O21" s="4">
        <v>9600</v>
      </c>
      <c r="P21" s="5"/>
      <c r="Q21" s="4">
        <v>6077972427</v>
      </c>
      <c r="R21" s="5"/>
      <c r="S21" s="4">
        <v>6199420151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9600</v>
      </c>
      <c r="AD21" s="5"/>
      <c r="AE21" s="4">
        <v>643610</v>
      </c>
      <c r="AF21" s="5"/>
      <c r="AG21" s="4">
        <v>6077972427</v>
      </c>
      <c r="AH21" s="5"/>
      <c r="AI21" s="4">
        <v>6177536118</v>
      </c>
      <c r="AJ21" s="5"/>
      <c r="AK21" s="5" t="s">
        <v>130</v>
      </c>
    </row>
    <row r="22" spans="1:37">
      <c r="A22" s="2" t="s">
        <v>131</v>
      </c>
      <c r="C22" s="5" t="s">
        <v>85</v>
      </c>
      <c r="D22" s="5"/>
      <c r="E22" s="5" t="s">
        <v>85</v>
      </c>
      <c r="F22" s="5"/>
      <c r="G22" s="5" t="s">
        <v>132</v>
      </c>
      <c r="H22" s="5"/>
      <c r="I22" s="5" t="s">
        <v>133</v>
      </c>
      <c r="J22" s="5"/>
      <c r="K22" s="4">
        <v>20.5</v>
      </c>
      <c r="L22" s="5"/>
      <c r="M22" s="4">
        <v>20.5</v>
      </c>
      <c r="N22" s="5"/>
      <c r="O22" s="4">
        <v>278558</v>
      </c>
      <c r="P22" s="5"/>
      <c r="Q22" s="4">
        <v>268024746062</v>
      </c>
      <c r="R22" s="5"/>
      <c r="S22" s="4">
        <v>262131269694</v>
      </c>
      <c r="T22" s="5"/>
      <c r="U22" s="4">
        <v>395000</v>
      </c>
      <c r="V22" s="5"/>
      <c r="W22" s="4">
        <v>370769501451</v>
      </c>
      <c r="X22" s="5"/>
      <c r="Y22" s="4">
        <v>128000</v>
      </c>
      <c r="Z22" s="5"/>
      <c r="AA22" s="4">
        <v>120047325901</v>
      </c>
      <c r="AB22" s="5"/>
      <c r="AC22" s="4">
        <v>545558</v>
      </c>
      <c r="AD22" s="5"/>
      <c r="AE22" s="4">
        <v>924600</v>
      </c>
      <c r="AF22" s="5"/>
      <c r="AG22" s="4">
        <v>517042616734</v>
      </c>
      <c r="AH22" s="5"/>
      <c r="AI22" s="4">
        <v>504331500144</v>
      </c>
      <c r="AJ22" s="5"/>
      <c r="AK22" s="5" t="s">
        <v>134</v>
      </c>
    </row>
    <row r="23" spans="1:37">
      <c r="A23" s="2" t="s">
        <v>135</v>
      </c>
      <c r="C23" s="5" t="s">
        <v>85</v>
      </c>
      <c r="D23" s="5"/>
      <c r="E23" s="5" t="s">
        <v>85</v>
      </c>
      <c r="F23" s="5"/>
      <c r="G23" s="5" t="s">
        <v>136</v>
      </c>
      <c r="H23" s="5"/>
      <c r="I23" s="5" t="s">
        <v>137</v>
      </c>
      <c r="J23" s="5"/>
      <c r="K23" s="4">
        <v>18</v>
      </c>
      <c r="L23" s="5"/>
      <c r="M23" s="4">
        <v>18</v>
      </c>
      <c r="N23" s="5"/>
      <c r="O23" s="4">
        <v>0</v>
      </c>
      <c r="P23" s="5"/>
      <c r="Q23" s="4">
        <v>0</v>
      </c>
      <c r="R23" s="5"/>
      <c r="S23" s="4">
        <v>0</v>
      </c>
      <c r="T23" s="5"/>
      <c r="U23" s="4">
        <v>485329</v>
      </c>
      <c r="V23" s="5"/>
      <c r="W23" s="4">
        <v>449373406633</v>
      </c>
      <c r="X23" s="5"/>
      <c r="Y23" s="4">
        <v>0</v>
      </c>
      <c r="Z23" s="5"/>
      <c r="AA23" s="4">
        <v>0</v>
      </c>
      <c r="AB23" s="5"/>
      <c r="AC23" s="4">
        <v>485329</v>
      </c>
      <c r="AD23" s="5"/>
      <c r="AE23" s="4">
        <v>924190</v>
      </c>
      <c r="AF23" s="5"/>
      <c r="AG23" s="4">
        <v>449373406633</v>
      </c>
      <c r="AH23" s="5"/>
      <c r="AI23" s="4">
        <v>448454911322</v>
      </c>
      <c r="AJ23" s="5"/>
      <c r="AK23" s="5" t="s">
        <v>138</v>
      </c>
    </row>
    <row r="24" spans="1:37">
      <c r="A24" s="2" t="s">
        <v>139</v>
      </c>
      <c r="C24" s="5" t="s">
        <v>85</v>
      </c>
      <c r="D24" s="5"/>
      <c r="E24" s="5" t="s">
        <v>85</v>
      </c>
      <c r="F24" s="5"/>
      <c r="G24" s="5" t="s">
        <v>140</v>
      </c>
      <c r="H24" s="5"/>
      <c r="I24" s="5" t="s">
        <v>141</v>
      </c>
      <c r="J24" s="5"/>
      <c r="K24" s="4">
        <v>17</v>
      </c>
      <c r="L24" s="5"/>
      <c r="M24" s="4">
        <v>17</v>
      </c>
      <c r="N24" s="5"/>
      <c r="O24" s="4">
        <v>0</v>
      </c>
      <c r="P24" s="5"/>
      <c r="Q24" s="4">
        <v>0</v>
      </c>
      <c r="R24" s="5"/>
      <c r="S24" s="4">
        <v>0</v>
      </c>
      <c r="T24" s="5"/>
      <c r="U24" s="4">
        <v>41368</v>
      </c>
      <c r="V24" s="5"/>
      <c r="W24" s="4">
        <v>38251647852</v>
      </c>
      <c r="X24" s="5"/>
      <c r="Y24" s="4">
        <v>0</v>
      </c>
      <c r="Z24" s="5"/>
      <c r="AA24" s="4">
        <v>0</v>
      </c>
      <c r="AB24" s="5"/>
      <c r="AC24" s="4">
        <v>41368</v>
      </c>
      <c r="AD24" s="5"/>
      <c r="AE24" s="4">
        <v>941500</v>
      </c>
      <c r="AF24" s="5"/>
      <c r="AG24" s="4">
        <v>38251647852</v>
      </c>
      <c r="AH24" s="5"/>
      <c r="AI24" s="4">
        <v>38940912680</v>
      </c>
      <c r="AJ24" s="5"/>
      <c r="AK24" s="5" t="s">
        <v>142</v>
      </c>
    </row>
    <row r="25" spans="1:37">
      <c r="A25" s="2" t="s">
        <v>143</v>
      </c>
      <c r="C25" s="5" t="s">
        <v>85</v>
      </c>
      <c r="D25" s="5"/>
      <c r="E25" s="5" t="s">
        <v>85</v>
      </c>
      <c r="F25" s="5"/>
      <c r="G25" s="5" t="s">
        <v>144</v>
      </c>
      <c r="H25" s="5"/>
      <c r="I25" s="5" t="s">
        <v>145</v>
      </c>
      <c r="J25" s="5"/>
      <c r="K25" s="4">
        <v>18</v>
      </c>
      <c r="L25" s="5"/>
      <c r="M25" s="4">
        <v>18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225000</v>
      </c>
      <c r="V25" s="5"/>
      <c r="W25" s="4">
        <v>201823511278</v>
      </c>
      <c r="X25" s="5"/>
      <c r="Y25" s="4">
        <v>0</v>
      </c>
      <c r="Z25" s="5"/>
      <c r="AA25" s="4">
        <v>0</v>
      </c>
      <c r="AB25" s="5"/>
      <c r="AC25" s="4">
        <v>225000</v>
      </c>
      <c r="AD25" s="5"/>
      <c r="AE25" s="4">
        <v>969520</v>
      </c>
      <c r="AF25" s="5"/>
      <c r="AG25" s="4">
        <v>201823511278</v>
      </c>
      <c r="AH25" s="5"/>
      <c r="AI25" s="4">
        <v>218102461762</v>
      </c>
      <c r="AJ25" s="5"/>
      <c r="AK25" s="5" t="s">
        <v>146</v>
      </c>
    </row>
    <row r="26" spans="1:37">
      <c r="A26" s="2" t="s">
        <v>74</v>
      </c>
      <c r="C26" s="5" t="s">
        <v>74</v>
      </c>
      <c r="D26" s="5"/>
      <c r="E26" s="5" t="s">
        <v>74</v>
      </c>
      <c r="F26" s="5"/>
      <c r="G26" s="5" t="s">
        <v>74</v>
      </c>
      <c r="H26" s="5"/>
      <c r="I26" s="5" t="s">
        <v>74</v>
      </c>
      <c r="J26" s="5"/>
      <c r="K26" s="5" t="s">
        <v>74</v>
      </c>
      <c r="L26" s="5"/>
      <c r="M26" s="5" t="s">
        <v>74</v>
      </c>
      <c r="N26" s="5"/>
      <c r="O26" s="5" t="s">
        <v>74</v>
      </c>
      <c r="P26" s="5"/>
      <c r="Q26" s="6">
        <f>SUM(Q9:Q25)</f>
        <v>599104577319</v>
      </c>
      <c r="R26" s="5"/>
      <c r="S26" s="6">
        <f>SUM(S9:S25)</f>
        <v>607846774522</v>
      </c>
      <c r="T26" s="5"/>
      <c r="U26" s="5" t="s">
        <v>74</v>
      </c>
      <c r="V26" s="5"/>
      <c r="W26" s="6">
        <f>SUM(W9:W25)</f>
        <v>1060218067214</v>
      </c>
      <c r="X26" s="5"/>
      <c r="Y26" s="5" t="s">
        <v>74</v>
      </c>
      <c r="Z26" s="5"/>
      <c r="AA26" s="6">
        <f>SUM(AA9:AA25)</f>
        <v>120047325901</v>
      </c>
      <c r="AB26" s="5"/>
      <c r="AC26" s="5" t="s">
        <v>74</v>
      </c>
      <c r="AD26" s="5"/>
      <c r="AE26" s="5" t="s">
        <v>74</v>
      </c>
      <c r="AF26" s="5"/>
      <c r="AG26" s="6">
        <f>SUM(AG9:AG25)</f>
        <v>1537571013754</v>
      </c>
      <c r="AH26" s="5"/>
      <c r="AI26" s="6">
        <f>SUM(AI9:AI25)</f>
        <v>1557075884326</v>
      </c>
      <c r="AJ26" s="5"/>
      <c r="AK26" s="7" t="s">
        <v>147</v>
      </c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1" sqref="S11"/>
    </sheetView>
  </sheetViews>
  <sheetFormatPr defaultRowHeight="24"/>
  <cols>
    <col min="1" max="1" width="22.28515625" style="2" bestFit="1" customWidth="1"/>
    <col min="2" max="2" width="1" style="2" customWidth="1"/>
    <col min="3" max="3" width="31" style="2" customWidth="1"/>
    <col min="4" max="4" width="1" style="2" customWidth="1"/>
    <col min="5" max="5" width="25" style="2" customWidth="1"/>
    <col min="6" max="6" width="1" style="2" customWidth="1"/>
    <col min="7" max="7" width="20" style="2" customWidth="1"/>
    <col min="8" max="8" width="1" style="2" customWidth="1"/>
    <col min="9" max="9" width="14" style="2" customWidth="1"/>
    <col min="10" max="10" width="1" style="2" customWidth="1"/>
    <col min="11" max="11" width="22" style="2" customWidth="1"/>
    <col min="12" max="12" width="1" style="2" customWidth="1"/>
    <col min="13" max="13" width="23" style="2" customWidth="1"/>
    <col min="14" max="14" width="1" style="2" customWidth="1"/>
    <col min="15" max="15" width="23" style="2" customWidth="1"/>
    <col min="16" max="16" width="1" style="2" customWidth="1"/>
    <col min="17" max="17" width="21" style="2" customWidth="1"/>
    <col min="18" max="18" width="1" style="2" customWidth="1"/>
    <col min="19" max="19" width="25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1</v>
      </c>
      <c r="B3" s="17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  <c r="L3" s="17" t="s">
        <v>1</v>
      </c>
      <c r="M3" s="17" t="s">
        <v>1</v>
      </c>
      <c r="N3" s="17" t="s">
        <v>1</v>
      </c>
      <c r="O3" s="17" t="s">
        <v>1</v>
      </c>
      <c r="P3" s="17" t="s">
        <v>1</v>
      </c>
      <c r="Q3" s="17" t="s">
        <v>1</v>
      </c>
      <c r="R3" s="17" t="s">
        <v>1</v>
      </c>
      <c r="S3" s="17" t="s">
        <v>1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149</v>
      </c>
      <c r="C6" s="16" t="s">
        <v>150</v>
      </c>
      <c r="D6" s="16" t="s">
        <v>150</v>
      </c>
      <c r="E6" s="16" t="s">
        <v>150</v>
      </c>
      <c r="F6" s="16" t="s">
        <v>150</v>
      </c>
      <c r="G6" s="16" t="s">
        <v>150</v>
      </c>
      <c r="H6" s="16" t="s">
        <v>150</v>
      </c>
      <c r="I6" s="16" t="s">
        <v>150</v>
      </c>
      <c r="K6" s="16" t="s">
        <v>4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.75">
      <c r="A7" s="16" t="s">
        <v>149</v>
      </c>
      <c r="C7" s="16" t="s">
        <v>151</v>
      </c>
      <c r="D7" s="5"/>
      <c r="E7" s="16" t="s">
        <v>152</v>
      </c>
      <c r="F7" s="5"/>
      <c r="G7" s="16" t="s">
        <v>153</v>
      </c>
      <c r="H7" s="5"/>
      <c r="I7" s="16" t="s">
        <v>82</v>
      </c>
      <c r="J7" s="5"/>
      <c r="K7" s="16" t="s">
        <v>154</v>
      </c>
      <c r="L7" s="5"/>
      <c r="M7" s="16" t="s">
        <v>155</v>
      </c>
      <c r="N7" s="5"/>
      <c r="O7" s="16" t="s">
        <v>156</v>
      </c>
      <c r="P7" s="5"/>
      <c r="Q7" s="16" t="s">
        <v>154</v>
      </c>
      <c r="R7" s="5"/>
      <c r="S7" s="16" t="s">
        <v>148</v>
      </c>
    </row>
    <row r="8" spans="1:19">
      <c r="A8" s="2" t="s">
        <v>157</v>
      </c>
      <c r="C8" s="5" t="s">
        <v>158</v>
      </c>
      <c r="D8" s="5"/>
      <c r="E8" s="5" t="s">
        <v>159</v>
      </c>
      <c r="F8" s="5"/>
      <c r="G8" s="5" t="s">
        <v>160</v>
      </c>
      <c r="H8" s="5"/>
      <c r="I8" s="9">
        <v>5</v>
      </c>
      <c r="J8" s="5"/>
      <c r="K8" s="12">
        <v>2347266907</v>
      </c>
      <c r="L8" s="12"/>
      <c r="M8" s="12">
        <v>35277325705</v>
      </c>
      <c r="N8" s="12"/>
      <c r="O8" s="12">
        <v>37001283800</v>
      </c>
      <c r="P8" s="12"/>
      <c r="Q8" s="12">
        <v>623308812</v>
      </c>
      <c r="R8" s="5"/>
      <c r="S8" s="5" t="s">
        <v>88</v>
      </c>
    </row>
    <row r="9" spans="1:19">
      <c r="A9" s="2" t="s">
        <v>161</v>
      </c>
      <c r="C9" s="5" t="s">
        <v>162</v>
      </c>
      <c r="D9" s="5"/>
      <c r="E9" s="5" t="s">
        <v>159</v>
      </c>
      <c r="F9" s="5"/>
      <c r="G9" s="5" t="s">
        <v>163</v>
      </c>
      <c r="H9" s="5"/>
      <c r="I9" s="9">
        <v>5</v>
      </c>
      <c r="J9" s="5"/>
      <c r="K9" s="12">
        <v>324322771073</v>
      </c>
      <c r="L9" s="12"/>
      <c r="M9" s="12">
        <v>1461325085902</v>
      </c>
      <c r="N9" s="12"/>
      <c r="O9" s="12">
        <v>1720603838785</v>
      </c>
      <c r="P9" s="12"/>
      <c r="Q9" s="12">
        <v>65044018190</v>
      </c>
      <c r="R9" s="5"/>
      <c r="S9" s="5" t="s">
        <v>164</v>
      </c>
    </row>
    <row r="10" spans="1:19">
      <c r="A10" s="2" t="s">
        <v>165</v>
      </c>
      <c r="C10" s="5" t="s">
        <v>166</v>
      </c>
      <c r="D10" s="5"/>
      <c r="E10" s="5" t="s">
        <v>159</v>
      </c>
      <c r="F10" s="5"/>
      <c r="G10" s="5" t="s">
        <v>167</v>
      </c>
      <c r="H10" s="5"/>
      <c r="I10" s="9">
        <v>5</v>
      </c>
      <c r="J10" s="5"/>
      <c r="K10" s="12">
        <v>7743794343</v>
      </c>
      <c r="L10" s="12"/>
      <c r="M10" s="12">
        <v>535101177386</v>
      </c>
      <c r="N10" s="12"/>
      <c r="O10" s="12">
        <v>518001477216</v>
      </c>
      <c r="P10" s="12"/>
      <c r="Q10" s="12">
        <v>24843494513</v>
      </c>
      <c r="R10" s="5"/>
      <c r="S10" s="5" t="s">
        <v>168</v>
      </c>
    </row>
    <row r="11" spans="1:19">
      <c r="A11" s="2" t="s">
        <v>165</v>
      </c>
      <c r="C11" s="5" t="s">
        <v>169</v>
      </c>
      <c r="D11" s="5"/>
      <c r="E11" s="5" t="s">
        <v>170</v>
      </c>
      <c r="F11" s="5"/>
      <c r="G11" s="5" t="s">
        <v>171</v>
      </c>
      <c r="H11" s="5"/>
      <c r="I11" s="9">
        <v>22.5</v>
      </c>
      <c r="J11" s="5"/>
      <c r="K11" s="12">
        <v>500000000000</v>
      </c>
      <c r="L11" s="12"/>
      <c r="M11" s="12">
        <v>0</v>
      </c>
      <c r="N11" s="12"/>
      <c r="O11" s="12">
        <v>500000000000</v>
      </c>
      <c r="P11" s="12"/>
      <c r="Q11" s="12">
        <v>0</v>
      </c>
      <c r="R11" s="5"/>
      <c r="S11" s="5" t="s">
        <v>29</v>
      </c>
    </row>
    <row r="12" spans="1:19">
      <c r="A12" s="2" t="s">
        <v>161</v>
      </c>
      <c r="C12" s="5" t="s">
        <v>172</v>
      </c>
      <c r="D12" s="5"/>
      <c r="E12" s="5" t="s">
        <v>170</v>
      </c>
      <c r="F12" s="5"/>
      <c r="G12" s="5" t="s">
        <v>173</v>
      </c>
      <c r="H12" s="5"/>
      <c r="I12" s="9">
        <v>22.5</v>
      </c>
      <c r="J12" s="5"/>
      <c r="K12" s="12">
        <v>200000000000</v>
      </c>
      <c r="L12" s="12"/>
      <c r="M12" s="12">
        <v>0</v>
      </c>
      <c r="N12" s="12"/>
      <c r="O12" s="12">
        <v>200000000000</v>
      </c>
      <c r="P12" s="12"/>
      <c r="Q12" s="12">
        <v>0</v>
      </c>
      <c r="R12" s="5"/>
      <c r="S12" s="5" t="s">
        <v>29</v>
      </c>
    </row>
    <row r="13" spans="1:19">
      <c r="A13" s="2" t="s">
        <v>74</v>
      </c>
      <c r="C13" s="5" t="s">
        <v>74</v>
      </c>
      <c r="D13" s="5"/>
      <c r="E13" s="5" t="s">
        <v>74</v>
      </c>
      <c r="F13" s="5"/>
      <c r="G13" s="5" t="s">
        <v>74</v>
      </c>
      <c r="H13" s="5"/>
      <c r="I13" s="5" t="s">
        <v>74</v>
      </c>
      <c r="J13" s="5"/>
      <c r="K13" s="6">
        <f>SUM(K8:K12)</f>
        <v>1034413832323</v>
      </c>
      <c r="L13" s="5"/>
      <c r="M13" s="6">
        <f>SUM(M8:M12)</f>
        <v>2031703588993</v>
      </c>
      <c r="N13" s="5"/>
      <c r="O13" s="6">
        <f>SUM(O8:O12)</f>
        <v>2975606599801</v>
      </c>
      <c r="P13" s="5"/>
      <c r="Q13" s="6">
        <f>SUM(Q8:Q12)</f>
        <v>90510821515</v>
      </c>
      <c r="R13" s="5"/>
      <c r="S13" s="7" t="s">
        <v>174</v>
      </c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7"/>
  <sheetViews>
    <sheetView rightToLeft="1" topLeftCell="A7" workbookViewId="0">
      <selection activeCell="M23" sqref="M23:S27"/>
    </sheetView>
  </sheetViews>
  <sheetFormatPr defaultRowHeight="24"/>
  <cols>
    <col min="1" max="1" width="32" style="2" bestFit="1" customWidth="1"/>
    <col min="2" max="2" width="1" style="2" customWidth="1"/>
    <col min="3" max="3" width="19" style="2" customWidth="1"/>
    <col min="4" max="4" width="1" style="2" customWidth="1"/>
    <col min="5" max="5" width="20" style="2" customWidth="1"/>
    <col min="6" max="6" width="1" style="2" customWidth="1"/>
    <col min="7" max="7" width="14" style="2" customWidth="1"/>
    <col min="8" max="8" width="1" style="2" customWidth="1"/>
    <col min="9" max="9" width="20" style="2" customWidth="1"/>
    <col min="10" max="10" width="1" style="2" customWidth="1"/>
    <col min="11" max="11" width="19" style="2" customWidth="1"/>
    <col min="12" max="12" width="1" style="2" customWidth="1"/>
    <col min="13" max="13" width="20" style="2" customWidth="1"/>
    <col min="14" max="14" width="1" style="2" customWidth="1"/>
    <col min="15" max="15" width="21" style="2" customWidth="1"/>
    <col min="16" max="16" width="1" style="2" customWidth="1"/>
    <col min="17" max="17" width="16" style="2" customWidth="1"/>
    <col min="18" max="18" width="1" style="2" customWidth="1"/>
    <col min="19" max="19" width="21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  <c r="F3" s="17" t="s">
        <v>175</v>
      </c>
      <c r="G3" s="17" t="s">
        <v>175</v>
      </c>
      <c r="H3" s="17" t="s">
        <v>175</v>
      </c>
      <c r="I3" s="17" t="s">
        <v>175</v>
      </c>
      <c r="J3" s="17" t="s">
        <v>175</v>
      </c>
      <c r="K3" s="17" t="s">
        <v>175</v>
      </c>
      <c r="L3" s="17" t="s">
        <v>175</v>
      </c>
      <c r="M3" s="17" t="s">
        <v>175</v>
      </c>
      <c r="N3" s="17" t="s">
        <v>175</v>
      </c>
      <c r="O3" s="17" t="s">
        <v>175</v>
      </c>
      <c r="P3" s="17" t="s">
        <v>175</v>
      </c>
      <c r="Q3" s="17" t="s">
        <v>175</v>
      </c>
      <c r="R3" s="17" t="s">
        <v>175</v>
      </c>
      <c r="S3" s="17" t="s">
        <v>175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176</v>
      </c>
      <c r="B6" s="16" t="s">
        <v>176</v>
      </c>
      <c r="C6" s="16" t="s">
        <v>176</v>
      </c>
      <c r="D6" s="16" t="s">
        <v>176</v>
      </c>
      <c r="E6" s="16" t="s">
        <v>176</v>
      </c>
      <c r="F6" s="16" t="s">
        <v>176</v>
      </c>
      <c r="G6" s="16" t="s">
        <v>176</v>
      </c>
      <c r="I6" s="16" t="s">
        <v>177</v>
      </c>
      <c r="J6" s="16" t="s">
        <v>177</v>
      </c>
      <c r="K6" s="16" t="s">
        <v>177</v>
      </c>
      <c r="L6" s="16" t="s">
        <v>177</v>
      </c>
      <c r="M6" s="16" t="s">
        <v>177</v>
      </c>
      <c r="O6" s="16" t="s">
        <v>178</v>
      </c>
      <c r="P6" s="16" t="s">
        <v>178</v>
      </c>
      <c r="Q6" s="16" t="s">
        <v>178</v>
      </c>
      <c r="R6" s="16" t="s">
        <v>178</v>
      </c>
      <c r="S6" s="16" t="s">
        <v>178</v>
      </c>
    </row>
    <row r="7" spans="1:19" ht="24.75">
      <c r="A7" s="16" t="s">
        <v>179</v>
      </c>
      <c r="C7" s="16" t="s">
        <v>180</v>
      </c>
      <c r="E7" s="16" t="s">
        <v>81</v>
      </c>
      <c r="G7" s="16" t="s">
        <v>82</v>
      </c>
      <c r="I7" s="16" t="s">
        <v>181</v>
      </c>
      <c r="K7" s="16" t="s">
        <v>182</v>
      </c>
      <c r="M7" s="16" t="s">
        <v>183</v>
      </c>
      <c r="O7" s="16" t="s">
        <v>181</v>
      </c>
      <c r="Q7" s="16" t="s">
        <v>182</v>
      </c>
      <c r="S7" s="16" t="s">
        <v>183</v>
      </c>
    </row>
    <row r="8" spans="1:19">
      <c r="A8" s="2" t="s">
        <v>184</v>
      </c>
      <c r="C8" s="5" t="s">
        <v>391</v>
      </c>
      <c r="E8" s="5" t="s">
        <v>185</v>
      </c>
      <c r="G8" s="4">
        <v>18</v>
      </c>
      <c r="I8" s="8">
        <v>0</v>
      </c>
      <c r="J8" s="8"/>
      <c r="K8" s="8">
        <v>0</v>
      </c>
      <c r="L8" s="8"/>
      <c r="M8" s="8">
        <f>I8-K8</f>
        <v>0</v>
      </c>
      <c r="N8" s="8"/>
      <c r="O8" s="8">
        <v>685331507</v>
      </c>
      <c r="P8" s="8"/>
      <c r="Q8" s="8">
        <v>0</v>
      </c>
      <c r="R8" s="8"/>
      <c r="S8" s="8">
        <f>O8-Q8</f>
        <v>685331507</v>
      </c>
    </row>
    <row r="9" spans="1:19">
      <c r="A9" s="2" t="s">
        <v>139</v>
      </c>
      <c r="C9" s="5" t="s">
        <v>391</v>
      </c>
      <c r="E9" s="5" t="s">
        <v>141</v>
      </c>
      <c r="G9" s="4">
        <v>17</v>
      </c>
      <c r="I9" s="8">
        <v>155375689</v>
      </c>
      <c r="J9" s="8"/>
      <c r="K9" s="8">
        <v>0</v>
      </c>
      <c r="L9" s="8"/>
      <c r="M9" s="8">
        <f t="shared" ref="M9:M21" si="0">I9-K9</f>
        <v>155375689</v>
      </c>
      <c r="N9" s="8"/>
      <c r="O9" s="8">
        <v>155375689</v>
      </c>
      <c r="P9" s="8"/>
      <c r="Q9" s="8">
        <v>0</v>
      </c>
      <c r="R9" s="8"/>
      <c r="S9" s="8">
        <f t="shared" ref="S9:S21" si="1">O9-Q9</f>
        <v>155375689</v>
      </c>
    </row>
    <row r="10" spans="1:19">
      <c r="A10" s="2" t="s">
        <v>186</v>
      </c>
      <c r="C10" s="5" t="s">
        <v>391</v>
      </c>
      <c r="E10" s="5" t="s">
        <v>187</v>
      </c>
      <c r="G10" s="4">
        <v>15</v>
      </c>
      <c r="I10" s="8">
        <v>0</v>
      </c>
      <c r="J10" s="8"/>
      <c r="K10" s="8">
        <v>0</v>
      </c>
      <c r="L10" s="8"/>
      <c r="M10" s="8">
        <f t="shared" si="0"/>
        <v>0</v>
      </c>
      <c r="N10" s="8"/>
      <c r="O10" s="8">
        <v>4216212594</v>
      </c>
      <c r="P10" s="8"/>
      <c r="Q10" s="8">
        <v>0</v>
      </c>
      <c r="R10" s="8"/>
      <c r="S10" s="8">
        <f t="shared" si="1"/>
        <v>4216212594</v>
      </c>
    </row>
    <row r="11" spans="1:19">
      <c r="A11" s="2" t="s">
        <v>188</v>
      </c>
      <c r="C11" s="5" t="s">
        <v>391</v>
      </c>
      <c r="E11" s="5" t="s">
        <v>189</v>
      </c>
      <c r="G11" s="4">
        <v>18</v>
      </c>
      <c r="I11" s="8">
        <v>0</v>
      </c>
      <c r="J11" s="8"/>
      <c r="K11" s="8">
        <v>0</v>
      </c>
      <c r="L11" s="8"/>
      <c r="M11" s="8">
        <f t="shared" si="0"/>
        <v>0</v>
      </c>
      <c r="N11" s="8"/>
      <c r="O11" s="8">
        <v>1847428763</v>
      </c>
      <c r="P11" s="8"/>
      <c r="Q11" s="8">
        <v>0</v>
      </c>
      <c r="R11" s="8"/>
      <c r="S11" s="8">
        <f t="shared" si="1"/>
        <v>1847428763</v>
      </c>
    </row>
    <row r="12" spans="1:19">
      <c r="A12" s="2" t="s">
        <v>190</v>
      </c>
      <c r="C12" s="5" t="s">
        <v>391</v>
      </c>
      <c r="E12" s="5" t="s">
        <v>191</v>
      </c>
      <c r="G12" s="4">
        <v>17</v>
      </c>
      <c r="I12" s="8">
        <v>0</v>
      </c>
      <c r="J12" s="8"/>
      <c r="K12" s="8">
        <v>0</v>
      </c>
      <c r="L12" s="8"/>
      <c r="M12" s="8">
        <f t="shared" si="0"/>
        <v>0</v>
      </c>
      <c r="N12" s="8"/>
      <c r="O12" s="8">
        <v>10912222716</v>
      </c>
      <c r="P12" s="8"/>
      <c r="Q12" s="8">
        <v>0</v>
      </c>
      <c r="R12" s="8"/>
      <c r="S12" s="8">
        <f t="shared" si="1"/>
        <v>10912222716</v>
      </c>
    </row>
    <row r="13" spans="1:19">
      <c r="A13" s="2" t="s">
        <v>135</v>
      </c>
      <c r="C13" s="5" t="s">
        <v>391</v>
      </c>
      <c r="E13" s="5" t="s">
        <v>137</v>
      </c>
      <c r="G13" s="4">
        <v>18</v>
      </c>
      <c r="I13" s="8">
        <v>2275001219</v>
      </c>
      <c r="J13" s="8"/>
      <c r="K13" s="8">
        <v>0</v>
      </c>
      <c r="L13" s="8"/>
      <c r="M13" s="8">
        <f t="shared" si="0"/>
        <v>2275001219</v>
      </c>
      <c r="N13" s="8"/>
      <c r="O13" s="8">
        <v>2275001219</v>
      </c>
      <c r="P13" s="8"/>
      <c r="Q13" s="8">
        <v>0</v>
      </c>
      <c r="R13" s="8"/>
      <c r="S13" s="8">
        <f t="shared" si="1"/>
        <v>2275001219</v>
      </c>
    </row>
    <row r="14" spans="1:19">
      <c r="A14" s="2" t="s">
        <v>192</v>
      </c>
      <c r="C14" s="5" t="s">
        <v>391</v>
      </c>
      <c r="E14" s="5" t="s">
        <v>193</v>
      </c>
      <c r="G14" s="4">
        <v>17</v>
      </c>
      <c r="I14" s="8">
        <v>0</v>
      </c>
      <c r="J14" s="8"/>
      <c r="K14" s="8">
        <v>0</v>
      </c>
      <c r="L14" s="8"/>
      <c r="M14" s="8">
        <f t="shared" si="0"/>
        <v>0</v>
      </c>
      <c r="N14" s="8"/>
      <c r="O14" s="8">
        <v>5936294632</v>
      </c>
      <c r="P14" s="8"/>
      <c r="Q14" s="8">
        <v>0</v>
      </c>
      <c r="R14" s="8"/>
      <c r="S14" s="8">
        <f t="shared" si="1"/>
        <v>5936294632</v>
      </c>
    </row>
    <row r="15" spans="1:19">
      <c r="A15" s="2" t="s">
        <v>131</v>
      </c>
      <c r="C15" s="5" t="s">
        <v>391</v>
      </c>
      <c r="E15" s="5" t="s">
        <v>133</v>
      </c>
      <c r="G15" s="4">
        <v>20.5</v>
      </c>
      <c r="I15" s="8">
        <v>7857600894</v>
      </c>
      <c r="J15" s="8"/>
      <c r="K15" s="8">
        <v>0</v>
      </c>
      <c r="L15" s="8"/>
      <c r="M15" s="8">
        <f t="shared" si="0"/>
        <v>7857600894</v>
      </c>
      <c r="N15" s="8"/>
      <c r="O15" s="8">
        <v>41445184616</v>
      </c>
      <c r="P15" s="8"/>
      <c r="Q15" s="8">
        <v>0</v>
      </c>
      <c r="R15" s="8"/>
      <c r="S15" s="8">
        <f t="shared" si="1"/>
        <v>41445184616</v>
      </c>
    </row>
    <row r="16" spans="1:19">
      <c r="A16" s="2" t="s">
        <v>143</v>
      </c>
      <c r="C16" s="5" t="s">
        <v>391</v>
      </c>
      <c r="E16" s="5" t="s">
        <v>145</v>
      </c>
      <c r="G16" s="4">
        <v>18</v>
      </c>
      <c r="I16" s="8">
        <v>969975453</v>
      </c>
      <c r="J16" s="8"/>
      <c r="K16" s="8">
        <v>0</v>
      </c>
      <c r="L16" s="8"/>
      <c r="M16" s="8">
        <f t="shared" si="0"/>
        <v>969975453</v>
      </c>
      <c r="N16" s="8"/>
      <c r="O16" s="8">
        <v>969975453</v>
      </c>
      <c r="P16" s="8"/>
      <c r="Q16" s="8">
        <v>0</v>
      </c>
      <c r="R16" s="8"/>
      <c r="S16" s="8">
        <f t="shared" si="1"/>
        <v>969975453</v>
      </c>
    </row>
    <row r="17" spans="1:19">
      <c r="A17" s="2" t="s">
        <v>157</v>
      </c>
      <c r="C17" s="4">
        <v>17</v>
      </c>
      <c r="E17" s="5" t="s">
        <v>391</v>
      </c>
      <c r="G17" s="4">
        <v>5</v>
      </c>
      <c r="I17" s="8">
        <v>1747852</v>
      </c>
      <c r="J17" s="8"/>
      <c r="K17" s="8">
        <v>0</v>
      </c>
      <c r="L17" s="8"/>
      <c r="M17" s="8">
        <f t="shared" si="0"/>
        <v>1747852</v>
      </c>
      <c r="N17" s="8"/>
      <c r="O17" s="8">
        <v>602839263</v>
      </c>
      <c r="P17" s="8"/>
      <c r="Q17" s="8">
        <v>0</v>
      </c>
      <c r="R17" s="8"/>
      <c r="S17" s="8">
        <f t="shared" si="1"/>
        <v>602839263</v>
      </c>
    </row>
    <row r="18" spans="1:19">
      <c r="A18" s="2" t="s">
        <v>161</v>
      </c>
      <c r="C18" s="4">
        <v>17</v>
      </c>
      <c r="E18" s="5" t="s">
        <v>391</v>
      </c>
      <c r="G18" s="4">
        <v>5</v>
      </c>
      <c r="I18" s="8">
        <v>1113947774</v>
      </c>
      <c r="J18" s="8"/>
      <c r="K18" s="8">
        <v>0</v>
      </c>
      <c r="L18" s="8"/>
      <c r="M18" s="8">
        <f t="shared" si="0"/>
        <v>1113947774</v>
      </c>
      <c r="N18" s="8"/>
      <c r="O18" s="8">
        <v>8730786257</v>
      </c>
      <c r="P18" s="8"/>
      <c r="Q18" s="8">
        <v>0</v>
      </c>
      <c r="R18" s="8"/>
      <c r="S18" s="8">
        <f t="shared" si="1"/>
        <v>8730786257</v>
      </c>
    </row>
    <row r="19" spans="1:19">
      <c r="A19" s="2" t="s">
        <v>165</v>
      </c>
      <c r="C19" s="4">
        <v>1</v>
      </c>
      <c r="E19" s="5" t="s">
        <v>391</v>
      </c>
      <c r="G19" s="4">
        <v>5</v>
      </c>
      <c r="I19" s="8">
        <v>3115194</v>
      </c>
      <c r="J19" s="8"/>
      <c r="K19" s="8">
        <v>0</v>
      </c>
      <c r="L19" s="8"/>
      <c r="M19" s="8">
        <f t="shared" si="0"/>
        <v>3115194</v>
      </c>
      <c r="N19" s="8"/>
      <c r="O19" s="8">
        <v>6935658</v>
      </c>
      <c r="P19" s="8"/>
      <c r="Q19" s="8">
        <v>0</v>
      </c>
      <c r="R19" s="8"/>
      <c r="S19" s="8">
        <f t="shared" si="1"/>
        <v>6935658</v>
      </c>
    </row>
    <row r="20" spans="1:19">
      <c r="A20" s="2" t="s">
        <v>165</v>
      </c>
      <c r="C20" s="4">
        <v>2</v>
      </c>
      <c r="E20" s="5" t="s">
        <v>391</v>
      </c>
      <c r="G20" s="4">
        <v>22.5</v>
      </c>
      <c r="I20" s="8">
        <v>7906849333</v>
      </c>
      <c r="J20" s="8"/>
      <c r="K20" s="8">
        <v>-15354386</v>
      </c>
      <c r="L20" s="8"/>
      <c r="M20" s="8">
        <f t="shared" si="0"/>
        <v>7922203719</v>
      </c>
      <c r="N20" s="8"/>
      <c r="O20" s="8">
        <v>29369863013</v>
      </c>
      <c r="P20" s="8"/>
      <c r="Q20" s="8">
        <v>0</v>
      </c>
      <c r="R20" s="8"/>
      <c r="S20" s="8">
        <f t="shared" si="1"/>
        <v>29369863013</v>
      </c>
    </row>
    <row r="21" spans="1:19">
      <c r="A21" s="2" t="s">
        <v>161</v>
      </c>
      <c r="C21" s="4">
        <v>30</v>
      </c>
      <c r="E21" s="5" t="s">
        <v>391</v>
      </c>
      <c r="G21" s="4">
        <v>22.5</v>
      </c>
      <c r="I21" s="8">
        <v>2904109589</v>
      </c>
      <c r="J21" s="8"/>
      <c r="K21" s="8">
        <v>0</v>
      </c>
      <c r="L21" s="8"/>
      <c r="M21" s="8">
        <f t="shared" si="0"/>
        <v>2904109589</v>
      </c>
      <c r="N21" s="8"/>
      <c r="O21" s="8">
        <v>7986301370</v>
      </c>
      <c r="P21" s="8"/>
      <c r="Q21" s="8">
        <v>0</v>
      </c>
      <c r="R21" s="8"/>
      <c r="S21" s="8">
        <f t="shared" si="1"/>
        <v>7986301370</v>
      </c>
    </row>
    <row r="22" spans="1:19">
      <c r="A22" s="2" t="s">
        <v>74</v>
      </c>
      <c r="C22" s="2" t="s">
        <v>74</v>
      </c>
      <c r="E22" s="2" t="s">
        <v>74</v>
      </c>
      <c r="G22" s="5"/>
      <c r="I22" s="13">
        <f>SUM(I8:I21)</f>
        <v>23187722997</v>
      </c>
      <c r="J22" s="8"/>
      <c r="K22" s="13">
        <f>SUM(K8:K21)</f>
        <v>-15354386</v>
      </c>
      <c r="L22" s="8"/>
      <c r="M22" s="13">
        <f>SUM(M8:M21)</f>
        <v>23203077383</v>
      </c>
      <c r="N22" s="8"/>
      <c r="O22" s="13">
        <f>SUM(O8:O21)</f>
        <v>115139752750</v>
      </c>
      <c r="P22" s="8"/>
      <c r="Q22" s="13">
        <f>SUM(Q8:Q21)</f>
        <v>0</v>
      </c>
      <c r="R22" s="8"/>
      <c r="S22" s="13">
        <f>SUM(S8:S21)</f>
        <v>115139752750</v>
      </c>
    </row>
    <row r="23" spans="1:19">
      <c r="I23" s="5"/>
      <c r="J23" s="5"/>
      <c r="K23" s="5"/>
      <c r="L23" s="5"/>
      <c r="M23" s="8"/>
      <c r="N23" s="8"/>
      <c r="O23" s="8"/>
      <c r="P23" s="8"/>
      <c r="Q23" s="8"/>
      <c r="R23" s="8"/>
      <c r="S23" s="8"/>
    </row>
    <row r="26" spans="1:19">
      <c r="M26" s="14"/>
      <c r="N26" s="14"/>
      <c r="O26" s="14"/>
      <c r="P26" s="14"/>
      <c r="Q26" s="14"/>
      <c r="R26" s="14"/>
      <c r="S26" s="14"/>
    </row>
    <row r="27" spans="1:19">
      <c r="M27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9"/>
  <sheetViews>
    <sheetView rightToLeft="1" topLeftCell="A22" workbookViewId="0">
      <selection activeCell="I38" sqref="I38"/>
    </sheetView>
  </sheetViews>
  <sheetFormatPr defaultRowHeight="24"/>
  <cols>
    <col min="1" max="1" width="30.140625" style="2" bestFit="1" customWidth="1"/>
    <col min="2" max="2" width="1" style="2" customWidth="1"/>
    <col min="3" max="3" width="20" style="2" customWidth="1"/>
    <col min="4" max="4" width="1" style="2" customWidth="1"/>
    <col min="5" max="5" width="35" style="2" customWidth="1"/>
    <col min="6" max="6" width="1" style="2" customWidth="1"/>
    <col min="7" max="7" width="24" style="2" customWidth="1"/>
    <col min="8" max="8" width="1" style="2" customWidth="1"/>
    <col min="9" max="9" width="23" style="2" customWidth="1"/>
    <col min="10" max="10" width="1" style="2" customWidth="1"/>
    <col min="11" max="11" width="20" style="2" customWidth="1"/>
    <col min="12" max="12" width="1" style="2" customWidth="1"/>
    <col min="13" max="13" width="24" style="2" customWidth="1"/>
    <col min="14" max="14" width="1" style="2" customWidth="1"/>
    <col min="15" max="15" width="23" style="2" customWidth="1"/>
    <col min="16" max="16" width="1" style="2" customWidth="1"/>
    <col min="17" max="17" width="20" style="2" customWidth="1"/>
    <col min="18" max="18" width="1" style="2" customWidth="1"/>
    <col min="19" max="19" width="24" style="2" customWidth="1"/>
    <col min="20" max="20" width="1" style="2" customWidth="1"/>
    <col min="21" max="21" width="9.140625" style="2" customWidth="1"/>
    <col min="22" max="16384" width="9.140625" style="2"/>
  </cols>
  <sheetData>
    <row r="2" spans="1:19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</row>
    <row r="3" spans="1:19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  <c r="F3" s="17" t="s">
        <v>175</v>
      </c>
      <c r="G3" s="17" t="s">
        <v>175</v>
      </c>
      <c r="H3" s="17" t="s">
        <v>175</v>
      </c>
      <c r="I3" s="17" t="s">
        <v>175</v>
      </c>
      <c r="J3" s="17" t="s">
        <v>175</v>
      </c>
      <c r="K3" s="17" t="s">
        <v>175</v>
      </c>
      <c r="L3" s="17" t="s">
        <v>175</v>
      </c>
      <c r="M3" s="17" t="s">
        <v>175</v>
      </c>
      <c r="N3" s="17" t="s">
        <v>175</v>
      </c>
      <c r="O3" s="17" t="s">
        <v>175</v>
      </c>
      <c r="P3" s="17" t="s">
        <v>175</v>
      </c>
      <c r="Q3" s="17" t="s">
        <v>175</v>
      </c>
      <c r="R3" s="17" t="s">
        <v>175</v>
      </c>
      <c r="S3" s="17" t="s">
        <v>175</v>
      </c>
    </row>
    <row r="4" spans="1:19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</row>
    <row r="6" spans="1:19" ht="24.75">
      <c r="A6" s="16" t="s">
        <v>3</v>
      </c>
      <c r="C6" s="16" t="s">
        <v>194</v>
      </c>
      <c r="D6" s="16" t="s">
        <v>194</v>
      </c>
      <c r="E6" s="16" t="s">
        <v>194</v>
      </c>
      <c r="F6" s="16" t="s">
        <v>194</v>
      </c>
      <c r="G6" s="16" t="s">
        <v>194</v>
      </c>
      <c r="I6" s="16" t="s">
        <v>177</v>
      </c>
      <c r="J6" s="16" t="s">
        <v>177</v>
      </c>
      <c r="K6" s="16" t="s">
        <v>177</v>
      </c>
      <c r="L6" s="16" t="s">
        <v>177</v>
      </c>
      <c r="M6" s="16" t="s">
        <v>177</v>
      </c>
      <c r="O6" s="16" t="s">
        <v>178</v>
      </c>
      <c r="P6" s="16" t="s">
        <v>178</v>
      </c>
      <c r="Q6" s="16" t="s">
        <v>178</v>
      </c>
      <c r="R6" s="16" t="s">
        <v>178</v>
      </c>
      <c r="S6" s="16" t="s">
        <v>178</v>
      </c>
    </row>
    <row r="7" spans="1:19" ht="24.75">
      <c r="A7" s="16" t="s">
        <v>3</v>
      </c>
      <c r="C7" s="16" t="s">
        <v>195</v>
      </c>
      <c r="E7" s="16" t="s">
        <v>196</v>
      </c>
      <c r="G7" s="16" t="s">
        <v>197</v>
      </c>
      <c r="I7" s="16" t="s">
        <v>198</v>
      </c>
      <c r="K7" s="16" t="s">
        <v>182</v>
      </c>
      <c r="M7" s="16" t="s">
        <v>199</v>
      </c>
      <c r="O7" s="16" t="s">
        <v>198</v>
      </c>
      <c r="Q7" s="16" t="s">
        <v>182</v>
      </c>
      <c r="S7" s="16" t="s">
        <v>199</v>
      </c>
    </row>
    <row r="8" spans="1:19">
      <c r="A8" s="2" t="s">
        <v>42</v>
      </c>
      <c r="C8" s="5" t="s">
        <v>200</v>
      </c>
      <c r="D8" s="5"/>
      <c r="E8" s="4">
        <v>3500000</v>
      </c>
      <c r="F8" s="5"/>
      <c r="G8" s="4">
        <v>530</v>
      </c>
      <c r="H8" s="5"/>
      <c r="I8" s="4">
        <v>0</v>
      </c>
      <c r="J8" s="5"/>
      <c r="K8" s="4">
        <v>0</v>
      </c>
      <c r="L8" s="5"/>
      <c r="M8" s="4">
        <v>0</v>
      </c>
      <c r="N8" s="5"/>
      <c r="O8" s="4">
        <v>1855000000</v>
      </c>
      <c r="P8" s="5"/>
      <c r="Q8" s="4">
        <v>0</v>
      </c>
      <c r="R8" s="5"/>
      <c r="S8" s="4">
        <v>1855000000</v>
      </c>
    </row>
    <row r="9" spans="1:19">
      <c r="A9" s="2" t="s">
        <v>63</v>
      </c>
      <c r="C9" s="5" t="s">
        <v>201</v>
      </c>
      <c r="D9" s="5"/>
      <c r="E9" s="4">
        <v>5768758</v>
      </c>
      <c r="F9" s="5"/>
      <c r="G9" s="4">
        <v>750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4326568500</v>
      </c>
      <c r="P9" s="5"/>
      <c r="Q9" s="4">
        <v>0</v>
      </c>
      <c r="R9" s="5"/>
      <c r="S9" s="4">
        <v>4326568500</v>
      </c>
    </row>
    <row r="10" spans="1:19">
      <c r="A10" s="2" t="s">
        <v>30</v>
      </c>
      <c r="C10" s="5" t="s">
        <v>202</v>
      </c>
      <c r="D10" s="5"/>
      <c r="E10" s="4">
        <v>409979</v>
      </c>
      <c r="F10" s="5"/>
      <c r="G10" s="4">
        <v>6452</v>
      </c>
      <c r="H10" s="5"/>
      <c r="I10" s="4">
        <v>0</v>
      </c>
      <c r="J10" s="5"/>
      <c r="K10" s="4">
        <v>0</v>
      </c>
      <c r="L10" s="5"/>
      <c r="M10" s="4">
        <v>0</v>
      </c>
      <c r="N10" s="5"/>
      <c r="O10" s="4">
        <v>2645184508</v>
      </c>
      <c r="P10" s="5"/>
      <c r="Q10" s="4">
        <v>0</v>
      </c>
      <c r="R10" s="5"/>
      <c r="S10" s="4">
        <v>2645184508</v>
      </c>
    </row>
    <row r="11" spans="1:19">
      <c r="A11" s="2" t="s">
        <v>72</v>
      </c>
      <c r="C11" s="5" t="s">
        <v>203</v>
      </c>
      <c r="D11" s="5"/>
      <c r="E11" s="4">
        <v>2286616</v>
      </c>
      <c r="F11" s="5"/>
      <c r="G11" s="4">
        <v>3135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7168541160</v>
      </c>
      <c r="P11" s="5"/>
      <c r="Q11" s="4">
        <v>0</v>
      </c>
      <c r="R11" s="5"/>
      <c r="S11" s="4">
        <v>7168541160</v>
      </c>
    </row>
    <row r="12" spans="1:19">
      <c r="A12" s="2" t="s">
        <v>50</v>
      </c>
      <c r="C12" s="5" t="s">
        <v>204</v>
      </c>
      <c r="D12" s="5"/>
      <c r="E12" s="4">
        <v>763725</v>
      </c>
      <c r="F12" s="5"/>
      <c r="G12" s="4">
        <v>5000</v>
      </c>
      <c r="H12" s="5"/>
      <c r="I12" s="4">
        <v>0</v>
      </c>
      <c r="J12" s="5"/>
      <c r="K12" s="4">
        <v>0</v>
      </c>
      <c r="L12" s="5"/>
      <c r="M12" s="4">
        <v>0</v>
      </c>
      <c r="N12" s="5"/>
      <c r="O12" s="4">
        <v>3818625000</v>
      </c>
      <c r="P12" s="5"/>
      <c r="Q12" s="4">
        <v>0</v>
      </c>
      <c r="R12" s="5"/>
      <c r="S12" s="4">
        <v>3818625000</v>
      </c>
    </row>
    <row r="13" spans="1:19">
      <c r="A13" s="2" t="s">
        <v>47</v>
      </c>
      <c r="C13" s="5" t="s">
        <v>205</v>
      </c>
      <c r="D13" s="5"/>
      <c r="E13" s="4">
        <v>538673</v>
      </c>
      <c r="F13" s="5"/>
      <c r="G13" s="4">
        <v>4200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2262426600</v>
      </c>
      <c r="P13" s="5"/>
      <c r="Q13" s="4">
        <v>0</v>
      </c>
      <c r="R13" s="5"/>
      <c r="S13" s="4">
        <v>2262426600</v>
      </c>
    </row>
    <row r="14" spans="1:19">
      <c r="A14" s="2" t="s">
        <v>22</v>
      </c>
      <c r="C14" s="5" t="s">
        <v>206</v>
      </c>
      <c r="D14" s="5"/>
      <c r="E14" s="4">
        <v>11063968</v>
      </c>
      <c r="F14" s="5"/>
      <c r="G14" s="4">
        <v>900</v>
      </c>
      <c r="H14" s="5"/>
      <c r="I14" s="4">
        <v>0</v>
      </c>
      <c r="J14" s="5"/>
      <c r="K14" s="4">
        <v>0</v>
      </c>
      <c r="L14" s="5"/>
      <c r="M14" s="4">
        <v>0</v>
      </c>
      <c r="N14" s="5"/>
      <c r="O14" s="4">
        <v>9957571200</v>
      </c>
      <c r="P14" s="5"/>
      <c r="Q14" s="4">
        <v>0</v>
      </c>
      <c r="R14" s="5"/>
      <c r="S14" s="4">
        <v>9957571200</v>
      </c>
    </row>
    <row r="15" spans="1:19">
      <c r="A15" s="2" t="s">
        <v>49</v>
      </c>
      <c r="C15" s="5" t="s">
        <v>207</v>
      </c>
      <c r="D15" s="5"/>
      <c r="E15" s="4">
        <v>800000</v>
      </c>
      <c r="F15" s="5"/>
      <c r="G15" s="4">
        <v>3370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2696000000</v>
      </c>
      <c r="P15" s="5"/>
      <c r="Q15" s="4">
        <v>0</v>
      </c>
      <c r="R15" s="5"/>
      <c r="S15" s="4">
        <v>2696000000</v>
      </c>
    </row>
    <row r="16" spans="1:19">
      <c r="A16" s="2" t="s">
        <v>44</v>
      </c>
      <c r="C16" s="5" t="s">
        <v>208</v>
      </c>
      <c r="D16" s="5"/>
      <c r="E16" s="4">
        <v>2580629</v>
      </c>
      <c r="F16" s="5"/>
      <c r="G16" s="4">
        <v>2400</v>
      </c>
      <c r="H16" s="5"/>
      <c r="I16" s="4">
        <v>0</v>
      </c>
      <c r="J16" s="5"/>
      <c r="K16" s="4">
        <v>0</v>
      </c>
      <c r="L16" s="5"/>
      <c r="M16" s="4">
        <v>0</v>
      </c>
      <c r="N16" s="5"/>
      <c r="O16" s="4">
        <v>6193509600</v>
      </c>
      <c r="P16" s="5"/>
      <c r="Q16" s="4">
        <v>0</v>
      </c>
      <c r="R16" s="5"/>
      <c r="S16" s="4">
        <v>6193509600</v>
      </c>
    </row>
    <row r="17" spans="1:19">
      <c r="A17" s="2" t="s">
        <v>23</v>
      </c>
      <c r="C17" s="5" t="s">
        <v>209</v>
      </c>
      <c r="D17" s="5"/>
      <c r="E17" s="4">
        <v>548559</v>
      </c>
      <c r="F17" s="5"/>
      <c r="G17" s="4">
        <v>27500</v>
      </c>
      <c r="H17" s="5"/>
      <c r="I17" s="4">
        <v>0</v>
      </c>
      <c r="J17" s="5"/>
      <c r="K17" s="4">
        <v>0</v>
      </c>
      <c r="L17" s="5"/>
      <c r="M17" s="4">
        <v>0</v>
      </c>
      <c r="N17" s="5"/>
      <c r="O17" s="4">
        <v>15085372500</v>
      </c>
      <c r="P17" s="5"/>
      <c r="Q17" s="4">
        <v>0</v>
      </c>
      <c r="R17" s="5"/>
      <c r="S17" s="4">
        <v>15085372500</v>
      </c>
    </row>
    <row r="18" spans="1:19">
      <c r="A18" s="2" t="s">
        <v>66</v>
      </c>
      <c r="C18" s="5" t="s">
        <v>210</v>
      </c>
      <c r="D18" s="5"/>
      <c r="E18" s="4">
        <v>2014408</v>
      </c>
      <c r="F18" s="5"/>
      <c r="G18" s="4">
        <v>6800</v>
      </c>
      <c r="H18" s="5"/>
      <c r="I18" s="4">
        <v>0</v>
      </c>
      <c r="J18" s="5"/>
      <c r="K18" s="4">
        <v>0</v>
      </c>
      <c r="L18" s="5"/>
      <c r="M18" s="4">
        <v>0</v>
      </c>
      <c r="N18" s="5"/>
      <c r="O18" s="4">
        <v>13697974400</v>
      </c>
      <c r="P18" s="5"/>
      <c r="Q18" s="4">
        <v>0</v>
      </c>
      <c r="R18" s="5"/>
      <c r="S18" s="4">
        <v>13697974400</v>
      </c>
    </row>
    <row r="19" spans="1:19">
      <c r="A19" s="2" t="s">
        <v>35</v>
      </c>
      <c r="C19" s="5" t="s">
        <v>211</v>
      </c>
      <c r="D19" s="5"/>
      <c r="E19" s="4">
        <v>67127863</v>
      </c>
      <c r="F19" s="5"/>
      <c r="G19" s="4">
        <v>250</v>
      </c>
      <c r="H19" s="5"/>
      <c r="I19" s="4">
        <v>16781965750</v>
      </c>
      <c r="J19" s="5"/>
      <c r="K19" s="4">
        <v>326848225</v>
      </c>
      <c r="L19" s="5"/>
      <c r="M19" s="4">
        <v>16455117525</v>
      </c>
      <c r="N19" s="5"/>
      <c r="O19" s="4">
        <v>16781965750</v>
      </c>
      <c r="P19" s="5"/>
      <c r="Q19" s="4">
        <v>326848225</v>
      </c>
      <c r="R19" s="5"/>
      <c r="S19" s="4">
        <v>16455117525</v>
      </c>
    </row>
    <row r="20" spans="1:19">
      <c r="A20" s="2" t="s">
        <v>37</v>
      </c>
      <c r="C20" s="5" t="s">
        <v>212</v>
      </c>
      <c r="D20" s="5"/>
      <c r="E20" s="4">
        <v>1822820</v>
      </c>
      <c r="F20" s="5"/>
      <c r="G20" s="4">
        <v>3860</v>
      </c>
      <c r="H20" s="5"/>
      <c r="I20" s="4">
        <v>0</v>
      </c>
      <c r="J20" s="5"/>
      <c r="K20" s="4">
        <v>0</v>
      </c>
      <c r="L20" s="5"/>
      <c r="M20" s="4">
        <v>0</v>
      </c>
      <c r="N20" s="5"/>
      <c r="O20" s="4">
        <v>7036085200</v>
      </c>
      <c r="P20" s="5"/>
      <c r="Q20" s="4">
        <v>0</v>
      </c>
      <c r="R20" s="5"/>
      <c r="S20" s="4">
        <v>7036085200</v>
      </c>
    </row>
    <row r="21" spans="1:19">
      <c r="A21" s="2" t="s">
        <v>71</v>
      </c>
      <c r="C21" s="5" t="s">
        <v>213</v>
      </c>
      <c r="D21" s="5"/>
      <c r="E21" s="4">
        <v>16232265</v>
      </c>
      <c r="F21" s="5"/>
      <c r="G21" s="4">
        <v>600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9739359000</v>
      </c>
      <c r="P21" s="5"/>
      <c r="Q21" s="4">
        <v>0</v>
      </c>
      <c r="R21" s="5"/>
      <c r="S21" s="4">
        <v>9739359000</v>
      </c>
    </row>
    <row r="22" spans="1:19">
      <c r="A22" s="2" t="s">
        <v>46</v>
      </c>
      <c r="C22" s="5" t="s">
        <v>208</v>
      </c>
      <c r="D22" s="5"/>
      <c r="E22" s="4">
        <v>565843</v>
      </c>
      <c r="F22" s="5"/>
      <c r="G22" s="4">
        <v>6830</v>
      </c>
      <c r="H22" s="5"/>
      <c r="I22" s="4">
        <v>0</v>
      </c>
      <c r="J22" s="5"/>
      <c r="K22" s="4">
        <v>0</v>
      </c>
      <c r="L22" s="5"/>
      <c r="M22" s="4">
        <v>0</v>
      </c>
      <c r="N22" s="5"/>
      <c r="O22" s="4">
        <v>3864707690</v>
      </c>
      <c r="P22" s="5"/>
      <c r="Q22" s="4">
        <v>0</v>
      </c>
      <c r="R22" s="5"/>
      <c r="S22" s="4">
        <v>3864707690</v>
      </c>
    </row>
    <row r="23" spans="1:19">
      <c r="A23" s="2" t="s">
        <v>67</v>
      </c>
      <c r="C23" s="5" t="s">
        <v>214</v>
      </c>
      <c r="D23" s="5"/>
      <c r="E23" s="4">
        <v>4630757</v>
      </c>
      <c r="F23" s="5"/>
      <c r="G23" s="4">
        <v>4290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19865947530</v>
      </c>
      <c r="P23" s="5"/>
      <c r="Q23" s="4">
        <v>0</v>
      </c>
      <c r="R23" s="5"/>
      <c r="S23" s="4">
        <v>19865947530</v>
      </c>
    </row>
    <row r="24" spans="1:19">
      <c r="A24" s="2" t="s">
        <v>15</v>
      </c>
      <c r="C24" s="5" t="s">
        <v>215</v>
      </c>
      <c r="D24" s="5"/>
      <c r="E24" s="4">
        <v>37818127</v>
      </c>
      <c r="F24" s="5"/>
      <c r="G24" s="4">
        <v>200</v>
      </c>
      <c r="H24" s="5"/>
      <c r="I24" s="4">
        <v>0</v>
      </c>
      <c r="J24" s="5"/>
      <c r="K24" s="4">
        <v>0</v>
      </c>
      <c r="L24" s="5"/>
      <c r="M24" s="4">
        <v>0</v>
      </c>
      <c r="N24" s="5"/>
      <c r="O24" s="4">
        <v>7563625400</v>
      </c>
      <c r="P24" s="5"/>
      <c r="Q24" s="4">
        <v>0</v>
      </c>
      <c r="R24" s="5"/>
      <c r="S24" s="4">
        <v>7563625400</v>
      </c>
    </row>
    <row r="25" spans="1:19">
      <c r="A25" s="2" t="s">
        <v>38</v>
      </c>
      <c r="C25" s="5" t="s">
        <v>216</v>
      </c>
      <c r="D25" s="5"/>
      <c r="E25" s="4">
        <v>47300238</v>
      </c>
      <c r="F25" s="5"/>
      <c r="G25" s="4">
        <v>350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16555083300</v>
      </c>
      <c r="P25" s="5"/>
      <c r="Q25" s="4">
        <v>0</v>
      </c>
      <c r="R25" s="5"/>
      <c r="S25" s="4">
        <v>16555083300</v>
      </c>
    </row>
    <row r="26" spans="1:19">
      <c r="A26" s="2" t="s">
        <v>56</v>
      </c>
      <c r="C26" s="5" t="s">
        <v>201</v>
      </c>
      <c r="D26" s="5"/>
      <c r="E26" s="4">
        <v>5159728</v>
      </c>
      <c r="F26" s="5"/>
      <c r="G26" s="4">
        <v>3300</v>
      </c>
      <c r="H26" s="5"/>
      <c r="I26" s="4">
        <v>0</v>
      </c>
      <c r="J26" s="5"/>
      <c r="K26" s="4">
        <v>0</v>
      </c>
      <c r="L26" s="5"/>
      <c r="M26" s="4">
        <v>0</v>
      </c>
      <c r="N26" s="5"/>
      <c r="O26" s="4">
        <v>17027102400</v>
      </c>
      <c r="P26" s="5"/>
      <c r="Q26" s="4">
        <v>0</v>
      </c>
      <c r="R26" s="5"/>
      <c r="S26" s="4">
        <v>17027102400</v>
      </c>
    </row>
    <row r="27" spans="1:19">
      <c r="A27" s="2" t="s">
        <v>31</v>
      </c>
      <c r="C27" s="5" t="s">
        <v>217</v>
      </c>
      <c r="D27" s="5"/>
      <c r="E27" s="4">
        <v>670256</v>
      </c>
      <c r="F27" s="5"/>
      <c r="G27" s="4">
        <v>2592</v>
      </c>
      <c r="H27" s="5"/>
      <c r="I27" s="4">
        <v>0</v>
      </c>
      <c r="J27" s="5"/>
      <c r="K27" s="4">
        <v>0</v>
      </c>
      <c r="L27" s="5"/>
      <c r="M27" s="4">
        <v>0</v>
      </c>
      <c r="N27" s="5"/>
      <c r="O27" s="4">
        <v>1737303552</v>
      </c>
      <c r="P27" s="5"/>
      <c r="Q27" s="4">
        <v>0</v>
      </c>
      <c r="R27" s="5"/>
      <c r="S27" s="4">
        <v>1737303552</v>
      </c>
    </row>
    <row r="28" spans="1:19">
      <c r="A28" s="2" t="s">
        <v>40</v>
      </c>
      <c r="C28" s="5" t="s">
        <v>218</v>
      </c>
      <c r="D28" s="5"/>
      <c r="E28" s="4">
        <v>15314280</v>
      </c>
      <c r="F28" s="5"/>
      <c r="G28" s="4">
        <v>2250</v>
      </c>
      <c r="H28" s="5"/>
      <c r="I28" s="4">
        <v>0</v>
      </c>
      <c r="J28" s="5"/>
      <c r="K28" s="4">
        <v>0</v>
      </c>
      <c r="L28" s="5"/>
      <c r="M28" s="4">
        <v>0</v>
      </c>
      <c r="N28" s="5"/>
      <c r="O28" s="4">
        <v>34457130000</v>
      </c>
      <c r="P28" s="5"/>
      <c r="Q28" s="4">
        <v>0</v>
      </c>
      <c r="R28" s="5"/>
      <c r="S28" s="4">
        <v>34457130000</v>
      </c>
    </row>
    <row r="29" spans="1:19">
      <c r="A29" s="2" t="s">
        <v>219</v>
      </c>
      <c r="C29" s="5" t="s">
        <v>220</v>
      </c>
      <c r="D29" s="5"/>
      <c r="E29" s="4">
        <v>19618983</v>
      </c>
      <c r="F29" s="5"/>
      <c r="G29" s="4">
        <v>550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10790440650</v>
      </c>
      <c r="P29" s="5"/>
      <c r="Q29" s="4">
        <v>0</v>
      </c>
      <c r="R29" s="5"/>
      <c r="S29" s="4">
        <v>10790440650</v>
      </c>
    </row>
    <row r="30" spans="1:19">
      <c r="A30" s="2" t="s">
        <v>36</v>
      </c>
      <c r="C30" s="5" t="s">
        <v>221</v>
      </c>
      <c r="D30" s="5"/>
      <c r="E30" s="4">
        <v>211095869</v>
      </c>
      <c r="F30" s="5"/>
      <c r="G30" s="4">
        <v>188</v>
      </c>
      <c r="H30" s="5"/>
      <c r="I30" s="4">
        <v>0</v>
      </c>
      <c r="J30" s="5"/>
      <c r="K30" s="4">
        <v>0</v>
      </c>
      <c r="L30" s="5"/>
      <c r="M30" s="4">
        <v>0</v>
      </c>
      <c r="N30" s="5"/>
      <c r="O30" s="4">
        <v>39686023372</v>
      </c>
      <c r="P30" s="5"/>
      <c r="Q30" s="4">
        <v>0</v>
      </c>
      <c r="R30" s="5"/>
      <c r="S30" s="4">
        <v>39686023372</v>
      </c>
    </row>
    <row r="31" spans="1:19">
      <c r="A31" s="2" t="s">
        <v>39</v>
      </c>
      <c r="C31" s="5" t="s">
        <v>222</v>
      </c>
      <c r="D31" s="5"/>
      <c r="E31" s="4">
        <v>514938</v>
      </c>
      <c r="F31" s="5"/>
      <c r="G31" s="4">
        <v>2400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1235851200</v>
      </c>
      <c r="P31" s="5"/>
      <c r="Q31" s="4">
        <v>0</v>
      </c>
      <c r="R31" s="5"/>
      <c r="S31" s="4">
        <v>1235851200</v>
      </c>
    </row>
    <row r="32" spans="1:19">
      <c r="A32" s="2" t="s">
        <v>73</v>
      </c>
      <c r="C32" s="5" t="s">
        <v>223</v>
      </c>
      <c r="D32" s="5"/>
      <c r="E32" s="4">
        <v>3694150</v>
      </c>
      <c r="F32" s="5"/>
      <c r="G32" s="4">
        <v>245</v>
      </c>
      <c r="H32" s="5"/>
      <c r="I32" s="4">
        <v>0</v>
      </c>
      <c r="J32" s="5"/>
      <c r="K32" s="4">
        <v>0</v>
      </c>
      <c r="L32" s="5"/>
      <c r="M32" s="4">
        <v>0</v>
      </c>
      <c r="N32" s="5"/>
      <c r="O32" s="4">
        <v>905066750</v>
      </c>
      <c r="P32" s="5"/>
      <c r="Q32" s="4">
        <v>21188854</v>
      </c>
      <c r="R32" s="5"/>
      <c r="S32" s="4">
        <v>883877896</v>
      </c>
    </row>
    <row r="33" spans="1:19">
      <c r="A33" s="2" t="s">
        <v>59</v>
      </c>
      <c r="C33" s="5" t="s">
        <v>224</v>
      </c>
      <c r="D33" s="5"/>
      <c r="E33" s="4">
        <v>10330000</v>
      </c>
      <c r="F33" s="5"/>
      <c r="G33" s="4">
        <v>3500</v>
      </c>
      <c r="H33" s="5"/>
      <c r="I33" s="4">
        <v>36155000000</v>
      </c>
      <c r="J33" s="5"/>
      <c r="K33" s="4">
        <v>5067661955</v>
      </c>
      <c r="L33" s="5"/>
      <c r="M33" s="4">
        <v>31087338045</v>
      </c>
      <c r="N33" s="5"/>
      <c r="O33" s="4">
        <v>36155000000</v>
      </c>
      <c r="P33" s="5"/>
      <c r="Q33" s="4">
        <v>5067661955</v>
      </c>
      <c r="R33" s="5"/>
      <c r="S33" s="4">
        <v>31087338045</v>
      </c>
    </row>
    <row r="34" spans="1:19">
      <c r="A34" s="2" t="s">
        <v>55</v>
      </c>
      <c r="C34" s="5" t="s">
        <v>225</v>
      </c>
      <c r="D34" s="5"/>
      <c r="E34" s="4">
        <v>1692203</v>
      </c>
      <c r="F34" s="5"/>
      <c r="G34" s="4">
        <v>4327</v>
      </c>
      <c r="H34" s="5"/>
      <c r="I34" s="4">
        <v>0</v>
      </c>
      <c r="J34" s="5"/>
      <c r="K34" s="4">
        <v>0</v>
      </c>
      <c r="L34" s="5"/>
      <c r="M34" s="4">
        <v>0</v>
      </c>
      <c r="N34" s="5"/>
      <c r="O34" s="4">
        <v>7322162381</v>
      </c>
      <c r="P34" s="5"/>
      <c r="Q34" s="4">
        <v>0</v>
      </c>
      <c r="R34" s="5"/>
      <c r="S34" s="4">
        <v>7322162381</v>
      </c>
    </row>
    <row r="35" spans="1:19">
      <c r="A35" s="2" t="s">
        <v>20</v>
      </c>
      <c r="C35" s="5" t="s">
        <v>226</v>
      </c>
      <c r="D35" s="5"/>
      <c r="E35" s="4">
        <v>5893610</v>
      </c>
      <c r="F35" s="5"/>
      <c r="G35" s="4">
        <v>220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1296594200</v>
      </c>
      <c r="P35" s="5"/>
      <c r="Q35" s="4">
        <v>0</v>
      </c>
      <c r="R35" s="5"/>
      <c r="S35" s="4">
        <v>1296594200</v>
      </c>
    </row>
    <row r="36" spans="1:19">
      <c r="A36" s="2" t="s">
        <v>227</v>
      </c>
      <c r="C36" s="5" t="s">
        <v>228</v>
      </c>
      <c r="D36" s="5"/>
      <c r="E36" s="4">
        <v>100000</v>
      </c>
      <c r="F36" s="5"/>
      <c r="G36" s="4">
        <v>4332</v>
      </c>
      <c r="H36" s="5"/>
      <c r="I36" s="4">
        <v>0</v>
      </c>
      <c r="J36" s="5"/>
      <c r="K36" s="4">
        <v>0</v>
      </c>
      <c r="L36" s="5"/>
      <c r="M36" s="4">
        <v>0</v>
      </c>
      <c r="N36" s="5"/>
      <c r="O36" s="4">
        <v>433200000</v>
      </c>
      <c r="P36" s="5"/>
      <c r="Q36" s="4">
        <v>0</v>
      </c>
      <c r="R36" s="5"/>
      <c r="S36" s="4">
        <v>433200000</v>
      </c>
    </row>
    <row r="37" spans="1:19">
      <c r="A37" s="2" t="s">
        <v>74</v>
      </c>
      <c r="C37" s="5" t="s">
        <v>74</v>
      </c>
      <c r="D37" s="5"/>
      <c r="E37" s="5" t="s">
        <v>74</v>
      </c>
      <c r="F37" s="5"/>
      <c r="G37" s="5" t="s">
        <v>74</v>
      </c>
      <c r="H37" s="5"/>
      <c r="I37" s="6">
        <f>SUM(I8:I36)</f>
        <v>52936965750</v>
      </c>
      <c r="J37" s="5"/>
      <c r="K37" s="6">
        <f>SUM(K8:K36)</f>
        <v>5394510180</v>
      </c>
      <c r="L37" s="5"/>
      <c r="M37" s="6">
        <f>SUM(M8:M36)</f>
        <v>47542455570</v>
      </c>
      <c r="N37" s="5"/>
      <c r="O37" s="6">
        <f>SUM(O8:O36)</f>
        <v>302159421843</v>
      </c>
      <c r="P37" s="5"/>
      <c r="Q37" s="6">
        <f>SUM(Q8:Q36)</f>
        <v>5415699034</v>
      </c>
      <c r="R37" s="5"/>
      <c r="S37" s="6">
        <f>SUM(S8:S36)</f>
        <v>296743722809</v>
      </c>
    </row>
    <row r="38" spans="1:19">
      <c r="I38" s="3"/>
      <c r="O38" s="3"/>
      <c r="Q38" s="3"/>
    </row>
    <row r="39" spans="1:19">
      <c r="Q39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75"/>
  <sheetViews>
    <sheetView rightToLeft="1" topLeftCell="A60" workbookViewId="0">
      <selection activeCell="I72" sqref="I72:Q77"/>
    </sheetView>
  </sheetViews>
  <sheetFormatPr defaultRowHeight="24"/>
  <cols>
    <col min="1" max="1" width="35.5703125" style="2" bestFit="1" customWidth="1"/>
    <col min="2" max="2" width="1" style="2" customWidth="1"/>
    <col min="3" max="3" width="19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34" style="2" customWidth="1"/>
    <col min="10" max="10" width="1" style="2" customWidth="1"/>
    <col min="11" max="11" width="19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34" style="2" customWidth="1"/>
    <col min="18" max="18" width="1" style="2" customWidth="1"/>
    <col min="19" max="19" width="14.28515625" style="2" bestFit="1" customWidth="1"/>
    <col min="20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  <c r="F3" s="17" t="s">
        <v>175</v>
      </c>
      <c r="G3" s="17" t="s">
        <v>175</v>
      </c>
      <c r="H3" s="17" t="s">
        <v>175</v>
      </c>
      <c r="I3" s="17" t="s">
        <v>175</v>
      </c>
      <c r="J3" s="17" t="s">
        <v>175</v>
      </c>
      <c r="K3" s="17" t="s">
        <v>175</v>
      </c>
      <c r="L3" s="17" t="s">
        <v>175</v>
      </c>
      <c r="M3" s="17" t="s">
        <v>175</v>
      </c>
      <c r="N3" s="17" t="s">
        <v>175</v>
      </c>
      <c r="O3" s="17" t="s">
        <v>175</v>
      </c>
      <c r="P3" s="17" t="s">
        <v>175</v>
      </c>
      <c r="Q3" s="17" t="s">
        <v>175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3</v>
      </c>
      <c r="C6" s="16" t="s">
        <v>177</v>
      </c>
      <c r="D6" s="16" t="s">
        <v>177</v>
      </c>
      <c r="E6" s="16" t="s">
        <v>177</v>
      </c>
      <c r="F6" s="16" t="s">
        <v>177</v>
      </c>
      <c r="G6" s="16" t="s">
        <v>177</v>
      </c>
      <c r="H6" s="16" t="s">
        <v>177</v>
      </c>
      <c r="I6" s="16" t="s">
        <v>177</v>
      </c>
      <c r="K6" s="16" t="s">
        <v>178</v>
      </c>
      <c r="L6" s="16" t="s">
        <v>178</v>
      </c>
      <c r="M6" s="16" t="s">
        <v>178</v>
      </c>
      <c r="N6" s="16" t="s">
        <v>178</v>
      </c>
      <c r="O6" s="16" t="s">
        <v>178</v>
      </c>
      <c r="P6" s="16" t="s">
        <v>178</v>
      </c>
      <c r="Q6" s="16" t="s">
        <v>178</v>
      </c>
    </row>
    <row r="7" spans="1:17" ht="24.75">
      <c r="A7" s="16" t="s">
        <v>3</v>
      </c>
      <c r="C7" s="16" t="s">
        <v>7</v>
      </c>
      <c r="E7" s="16" t="s">
        <v>229</v>
      </c>
      <c r="G7" s="16" t="s">
        <v>230</v>
      </c>
      <c r="I7" s="16" t="s">
        <v>231</v>
      </c>
      <c r="K7" s="16" t="s">
        <v>7</v>
      </c>
      <c r="M7" s="16" t="s">
        <v>229</v>
      </c>
      <c r="O7" s="16" t="s">
        <v>230</v>
      </c>
      <c r="Q7" s="16" t="s">
        <v>231</v>
      </c>
    </row>
    <row r="8" spans="1:17">
      <c r="A8" s="2" t="s">
        <v>60</v>
      </c>
      <c r="C8" s="8">
        <v>20000000</v>
      </c>
      <c r="D8" s="8"/>
      <c r="E8" s="8">
        <v>120677670000</v>
      </c>
      <c r="F8" s="8"/>
      <c r="G8" s="8">
        <v>111134790000</v>
      </c>
      <c r="H8" s="8"/>
      <c r="I8" s="8">
        <f>E8-G8</f>
        <v>9542880000</v>
      </c>
      <c r="J8" s="8"/>
      <c r="K8" s="8">
        <v>20000000</v>
      </c>
      <c r="L8" s="8"/>
      <c r="M8" s="8">
        <v>120677670000</v>
      </c>
      <c r="N8" s="8"/>
      <c r="O8" s="8">
        <v>103974935000</v>
      </c>
      <c r="P8" s="8"/>
      <c r="Q8" s="8">
        <f>M8-O8</f>
        <v>16702735000</v>
      </c>
    </row>
    <row r="9" spans="1:17">
      <c r="A9" s="2" t="s">
        <v>30</v>
      </c>
      <c r="C9" s="8">
        <v>6753557</v>
      </c>
      <c r="D9" s="8"/>
      <c r="E9" s="8">
        <v>115268620176</v>
      </c>
      <c r="F9" s="8"/>
      <c r="G9" s="8">
        <v>121780592312</v>
      </c>
      <c r="H9" s="8"/>
      <c r="I9" s="8">
        <f t="shared" ref="I9:I70" si="0">E9-G9</f>
        <v>-6511972136</v>
      </c>
      <c r="J9" s="8"/>
      <c r="K9" s="8">
        <v>6753557</v>
      </c>
      <c r="L9" s="8"/>
      <c r="M9" s="8">
        <v>115268620176</v>
      </c>
      <c r="N9" s="8"/>
      <c r="O9" s="8">
        <v>127965611266</v>
      </c>
      <c r="P9" s="8"/>
      <c r="Q9" s="8">
        <f t="shared" ref="Q9:Q70" si="1">M9-O9</f>
        <v>-12696991090</v>
      </c>
    </row>
    <row r="10" spans="1:17">
      <c r="A10" s="2" t="s">
        <v>55</v>
      </c>
      <c r="C10" s="8">
        <v>59259654</v>
      </c>
      <c r="D10" s="8"/>
      <c r="E10" s="8">
        <v>127651596980</v>
      </c>
      <c r="F10" s="8"/>
      <c r="G10" s="8">
        <v>129595529929</v>
      </c>
      <c r="H10" s="8"/>
      <c r="I10" s="8">
        <f t="shared" si="0"/>
        <v>-1943932949</v>
      </c>
      <c r="J10" s="8"/>
      <c r="K10" s="8">
        <v>59259654</v>
      </c>
      <c r="L10" s="8"/>
      <c r="M10" s="8">
        <v>127651596980</v>
      </c>
      <c r="N10" s="8"/>
      <c r="O10" s="8">
        <v>157474867543</v>
      </c>
      <c r="P10" s="8"/>
      <c r="Q10" s="8">
        <f t="shared" si="1"/>
        <v>-29823270563</v>
      </c>
    </row>
    <row r="11" spans="1:17">
      <c r="A11" s="2" t="s">
        <v>61</v>
      </c>
      <c r="C11" s="8">
        <v>14729666</v>
      </c>
      <c r="D11" s="8"/>
      <c r="E11" s="8">
        <v>118453978102</v>
      </c>
      <c r="F11" s="8"/>
      <c r="G11" s="8">
        <v>122700165203</v>
      </c>
      <c r="H11" s="8"/>
      <c r="I11" s="8">
        <f t="shared" si="0"/>
        <v>-4246187101</v>
      </c>
      <c r="J11" s="8"/>
      <c r="K11" s="8">
        <v>14729666</v>
      </c>
      <c r="L11" s="8"/>
      <c r="M11" s="8">
        <v>118453978102</v>
      </c>
      <c r="N11" s="8"/>
      <c r="O11" s="8">
        <v>139001535068</v>
      </c>
      <c r="P11" s="8"/>
      <c r="Q11" s="8">
        <f t="shared" si="1"/>
        <v>-20547556966</v>
      </c>
    </row>
    <row r="12" spans="1:17">
      <c r="A12" s="2" t="s">
        <v>41</v>
      </c>
      <c r="C12" s="8">
        <v>2166491</v>
      </c>
      <c r="D12" s="8"/>
      <c r="E12" s="8">
        <v>29008997099</v>
      </c>
      <c r="F12" s="8"/>
      <c r="G12" s="8">
        <v>28320625000</v>
      </c>
      <c r="H12" s="8"/>
      <c r="I12" s="8">
        <f t="shared" si="0"/>
        <v>688372099</v>
      </c>
      <c r="J12" s="8"/>
      <c r="K12" s="8">
        <v>2166491</v>
      </c>
      <c r="L12" s="8"/>
      <c r="M12" s="8">
        <v>29008997099</v>
      </c>
      <c r="N12" s="8"/>
      <c r="O12" s="8">
        <v>28997775123</v>
      </c>
      <c r="P12" s="8"/>
      <c r="Q12" s="8">
        <f t="shared" si="1"/>
        <v>11221976</v>
      </c>
    </row>
    <row r="13" spans="1:17">
      <c r="A13" s="2" t="s">
        <v>42</v>
      </c>
      <c r="C13" s="8">
        <v>32614078</v>
      </c>
      <c r="D13" s="8"/>
      <c r="E13" s="8">
        <v>180255334751</v>
      </c>
      <c r="F13" s="8"/>
      <c r="G13" s="8">
        <v>184781171611</v>
      </c>
      <c r="H13" s="8"/>
      <c r="I13" s="8">
        <f t="shared" si="0"/>
        <v>-4525836860</v>
      </c>
      <c r="J13" s="8"/>
      <c r="K13" s="8">
        <v>32614078</v>
      </c>
      <c r="L13" s="8"/>
      <c r="M13" s="8">
        <v>180255334751</v>
      </c>
      <c r="N13" s="8"/>
      <c r="O13" s="8">
        <v>202003227608</v>
      </c>
      <c r="P13" s="8"/>
      <c r="Q13" s="8">
        <f t="shared" si="1"/>
        <v>-21747892857</v>
      </c>
    </row>
    <row r="14" spans="1:17">
      <c r="A14" s="2" t="s">
        <v>56</v>
      </c>
      <c r="C14" s="8">
        <v>6659728</v>
      </c>
      <c r="D14" s="8"/>
      <c r="E14" s="8">
        <v>146966278128</v>
      </c>
      <c r="F14" s="8"/>
      <c r="G14" s="8">
        <v>126112954880</v>
      </c>
      <c r="H14" s="8"/>
      <c r="I14" s="8">
        <f t="shared" si="0"/>
        <v>20853323248</v>
      </c>
      <c r="J14" s="8"/>
      <c r="K14" s="8">
        <v>6659728</v>
      </c>
      <c r="L14" s="8"/>
      <c r="M14" s="8">
        <v>146966278128</v>
      </c>
      <c r="N14" s="8"/>
      <c r="O14" s="8">
        <v>163590646011</v>
      </c>
      <c r="P14" s="8"/>
      <c r="Q14" s="8">
        <f t="shared" si="1"/>
        <v>-16624367883</v>
      </c>
    </row>
    <row r="15" spans="1:17">
      <c r="A15" s="2" t="s">
        <v>63</v>
      </c>
      <c r="C15" s="8">
        <v>8748352</v>
      </c>
      <c r="D15" s="8"/>
      <c r="E15" s="8">
        <v>75918692937</v>
      </c>
      <c r="F15" s="8"/>
      <c r="G15" s="8">
        <v>75136026000</v>
      </c>
      <c r="H15" s="8"/>
      <c r="I15" s="8">
        <f t="shared" si="0"/>
        <v>782666937</v>
      </c>
      <c r="J15" s="8"/>
      <c r="K15" s="8">
        <v>8748352</v>
      </c>
      <c r="L15" s="8"/>
      <c r="M15" s="8">
        <v>75918692937</v>
      </c>
      <c r="N15" s="8"/>
      <c r="O15" s="8">
        <v>68463703413</v>
      </c>
      <c r="P15" s="8"/>
      <c r="Q15" s="8">
        <f t="shared" si="1"/>
        <v>7454989524</v>
      </c>
    </row>
    <row r="16" spans="1:17">
      <c r="A16" s="2" t="s">
        <v>35</v>
      </c>
      <c r="C16" s="8">
        <v>67127863</v>
      </c>
      <c r="D16" s="8"/>
      <c r="E16" s="8">
        <v>115907321497</v>
      </c>
      <c r="F16" s="8"/>
      <c r="G16" s="8">
        <v>127451343730</v>
      </c>
      <c r="H16" s="8"/>
      <c r="I16" s="8">
        <f t="shared" si="0"/>
        <v>-11544022233</v>
      </c>
      <c r="J16" s="8"/>
      <c r="K16" s="8">
        <v>67127863</v>
      </c>
      <c r="L16" s="8"/>
      <c r="M16" s="8">
        <v>115907321497</v>
      </c>
      <c r="N16" s="8"/>
      <c r="O16" s="8">
        <v>123757935984</v>
      </c>
      <c r="P16" s="8"/>
      <c r="Q16" s="8">
        <f t="shared" si="1"/>
        <v>-7850614487</v>
      </c>
    </row>
    <row r="17" spans="1:17">
      <c r="A17" s="2" t="s">
        <v>39</v>
      </c>
      <c r="C17" s="8">
        <v>13225322</v>
      </c>
      <c r="D17" s="8"/>
      <c r="E17" s="8">
        <v>121211940900</v>
      </c>
      <c r="F17" s="8"/>
      <c r="G17" s="8">
        <v>120042913769</v>
      </c>
      <c r="H17" s="8"/>
      <c r="I17" s="8">
        <f t="shared" si="0"/>
        <v>1169027131</v>
      </c>
      <c r="J17" s="8"/>
      <c r="K17" s="8">
        <v>13225322</v>
      </c>
      <c r="L17" s="8"/>
      <c r="M17" s="8">
        <v>121211940900</v>
      </c>
      <c r="N17" s="8"/>
      <c r="O17" s="8">
        <v>112650794162</v>
      </c>
      <c r="P17" s="8"/>
      <c r="Q17" s="8">
        <f t="shared" si="1"/>
        <v>8561146738</v>
      </c>
    </row>
    <row r="18" spans="1:17">
      <c r="A18" s="2" t="s">
        <v>25</v>
      </c>
      <c r="C18" s="8">
        <v>4620222</v>
      </c>
      <c r="D18" s="8"/>
      <c r="E18" s="8">
        <v>10825068567</v>
      </c>
      <c r="F18" s="8"/>
      <c r="G18" s="8">
        <v>4612466346</v>
      </c>
      <c r="H18" s="8"/>
      <c r="I18" s="8">
        <f t="shared" si="0"/>
        <v>6212602221</v>
      </c>
      <c r="J18" s="8"/>
      <c r="K18" s="8">
        <v>4620222</v>
      </c>
      <c r="L18" s="8"/>
      <c r="M18" s="8">
        <v>10825068567</v>
      </c>
      <c r="N18" s="8"/>
      <c r="O18" s="8">
        <v>13222419912</v>
      </c>
      <c r="P18" s="8"/>
      <c r="Q18" s="8">
        <f t="shared" si="1"/>
        <v>-2397351345</v>
      </c>
    </row>
    <row r="19" spans="1:17">
      <c r="A19" s="2" t="s">
        <v>36</v>
      </c>
      <c r="C19" s="8">
        <v>211095869</v>
      </c>
      <c r="D19" s="8"/>
      <c r="E19" s="8">
        <v>249079900263</v>
      </c>
      <c r="F19" s="8"/>
      <c r="G19" s="8">
        <v>231799027603</v>
      </c>
      <c r="H19" s="8"/>
      <c r="I19" s="8">
        <f t="shared" si="0"/>
        <v>17280872660</v>
      </c>
      <c r="J19" s="8"/>
      <c r="K19" s="8">
        <v>211095869</v>
      </c>
      <c r="L19" s="8"/>
      <c r="M19" s="8">
        <v>249079900263</v>
      </c>
      <c r="N19" s="8"/>
      <c r="O19" s="8">
        <v>279866687968</v>
      </c>
      <c r="P19" s="8"/>
      <c r="Q19" s="8">
        <f t="shared" si="1"/>
        <v>-30786787705</v>
      </c>
    </row>
    <row r="20" spans="1:17">
      <c r="A20" s="2" t="s">
        <v>46</v>
      </c>
      <c r="C20" s="8">
        <v>1565843</v>
      </c>
      <c r="D20" s="8"/>
      <c r="E20" s="8">
        <v>78791357972</v>
      </c>
      <c r="F20" s="8"/>
      <c r="G20" s="8">
        <v>76020741275</v>
      </c>
      <c r="H20" s="8"/>
      <c r="I20" s="8">
        <f t="shared" si="0"/>
        <v>2770616697</v>
      </c>
      <c r="J20" s="8"/>
      <c r="K20" s="8">
        <v>1565843</v>
      </c>
      <c r="L20" s="8"/>
      <c r="M20" s="8">
        <v>78791357972</v>
      </c>
      <c r="N20" s="8"/>
      <c r="O20" s="8">
        <v>77884921295</v>
      </c>
      <c r="P20" s="8"/>
      <c r="Q20" s="8">
        <f t="shared" si="1"/>
        <v>906436677</v>
      </c>
    </row>
    <row r="21" spans="1:17">
      <c r="A21" s="2" t="s">
        <v>23</v>
      </c>
      <c r="C21" s="8">
        <v>548559</v>
      </c>
      <c r="D21" s="8"/>
      <c r="E21" s="8">
        <v>87247211832</v>
      </c>
      <c r="F21" s="8"/>
      <c r="G21" s="8">
        <v>79918446038</v>
      </c>
      <c r="H21" s="8"/>
      <c r="I21" s="8">
        <f t="shared" si="0"/>
        <v>7328765794</v>
      </c>
      <c r="J21" s="8"/>
      <c r="K21" s="8">
        <v>548559</v>
      </c>
      <c r="L21" s="8"/>
      <c r="M21" s="8">
        <v>87247211832</v>
      </c>
      <c r="N21" s="8"/>
      <c r="O21" s="8">
        <v>88498099570</v>
      </c>
      <c r="P21" s="8"/>
      <c r="Q21" s="8">
        <f t="shared" si="1"/>
        <v>-1250887738</v>
      </c>
    </row>
    <row r="22" spans="1:17">
      <c r="A22" s="2" t="s">
        <v>47</v>
      </c>
      <c r="C22" s="8">
        <v>538673</v>
      </c>
      <c r="D22" s="8"/>
      <c r="E22" s="8">
        <v>18719957631</v>
      </c>
      <c r="F22" s="8"/>
      <c r="G22" s="8">
        <v>18088105515</v>
      </c>
      <c r="H22" s="8"/>
      <c r="I22" s="8">
        <f t="shared" si="0"/>
        <v>631852116</v>
      </c>
      <c r="J22" s="8"/>
      <c r="K22" s="8">
        <v>538673</v>
      </c>
      <c r="L22" s="8"/>
      <c r="M22" s="8">
        <v>18719957631</v>
      </c>
      <c r="N22" s="8"/>
      <c r="O22" s="8">
        <v>19903341681</v>
      </c>
      <c r="P22" s="8"/>
      <c r="Q22" s="8">
        <f t="shared" si="1"/>
        <v>-1183384050</v>
      </c>
    </row>
    <row r="23" spans="1:17">
      <c r="A23" s="2" t="s">
        <v>54</v>
      </c>
      <c r="C23" s="8">
        <v>11635951</v>
      </c>
      <c r="D23" s="8"/>
      <c r="E23" s="8">
        <v>232722347881</v>
      </c>
      <c r="F23" s="8"/>
      <c r="G23" s="8">
        <v>206607363881</v>
      </c>
      <c r="H23" s="8"/>
      <c r="I23" s="8">
        <f t="shared" si="0"/>
        <v>26114984000</v>
      </c>
      <c r="J23" s="8"/>
      <c r="K23" s="8">
        <v>11635951</v>
      </c>
      <c r="L23" s="8"/>
      <c r="M23" s="8">
        <v>232722347881</v>
      </c>
      <c r="N23" s="8"/>
      <c r="O23" s="8">
        <v>209767494474</v>
      </c>
      <c r="P23" s="8"/>
      <c r="Q23" s="8">
        <f t="shared" si="1"/>
        <v>22954853407</v>
      </c>
    </row>
    <row r="24" spans="1:17">
      <c r="A24" s="2" t="s">
        <v>49</v>
      </c>
      <c r="C24" s="8">
        <v>1600000</v>
      </c>
      <c r="D24" s="8"/>
      <c r="E24" s="8">
        <v>60501859200</v>
      </c>
      <c r="F24" s="8"/>
      <c r="G24" s="8">
        <v>55698609600</v>
      </c>
      <c r="H24" s="8"/>
      <c r="I24" s="8">
        <f t="shared" si="0"/>
        <v>4803249600</v>
      </c>
      <c r="J24" s="8"/>
      <c r="K24" s="8">
        <v>1600000</v>
      </c>
      <c r="L24" s="8"/>
      <c r="M24" s="8">
        <v>60501859200</v>
      </c>
      <c r="N24" s="8"/>
      <c r="O24" s="8">
        <v>56432142902</v>
      </c>
      <c r="P24" s="8"/>
      <c r="Q24" s="8">
        <f t="shared" si="1"/>
        <v>4069716298</v>
      </c>
    </row>
    <row r="25" spans="1:17">
      <c r="A25" s="2" t="s">
        <v>22</v>
      </c>
      <c r="C25" s="8">
        <v>18254326</v>
      </c>
      <c r="D25" s="8"/>
      <c r="E25" s="8">
        <v>102704734223</v>
      </c>
      <c r="F25" s="8"/>
      <c r="G25" s="8">
        <v>82105692004</v>
      </c>
      <c r="H25" s="8"/>
      <c r="I25" s="8">
        <f t="shared" si="0"/>
        <v>20599042219</v>
      </c>
      <c r="J25" s="8"/>
      <c r="K25" s="8">
        <v>18254326</v>
      </c>
      <c r="L25" s="8"/>
      <c r="M25" s="8">
        <v>102704734223</v>
      </c>
      <c r="N25" s="8"/>
      <c r="O25" s="8">
        <v>93213173478</v>
      </c>
      <c r="P25" s="8"/>
      <c r="Q25" s="8">
        <f t="shared" si="1"/>
        <v>9491560745</v>
      </c>
    </row>
    <row r="26" spans="1:17">
      <c r="A26" s="2" t="s">
        <v>43</v>
      </c>
      <c r="C26" s="8">
        <v>10288104</v>
      </c>
      <c r="D26" s="8"/>
      <c r="E26" s="8">
        <v>246161237033</v>
      </c>
      <c r="F26" s="8"/>
      <c r="G26" s="8">
        <v>222843928332</v>
      </c>
      <c r="H26" s="8"/>
      <c r="I26" s="8">
        <f t="shared" si="0"/>
        <v>23317308701</v>
      </c>
      <c r="J26" s="8"/>
      <c r="K26" s="8">
        <v>10288104</v>
      </c>
      <c r="L26" s="8"/>
      <c r="M26" s="8">
        <v>246161237033</v>
      </c>
      <c r="N26" s="8"/>
      <c r="O26" s="8">
        <v>213527442503</v>
      </c>
      <c r="P26" s="8"/>
      <c r="Q26" s="8">
        <f t="shared" si="1"/>
        <v>32633794530</v>
      </c>
    </row>
    <row r="27" spans="1:17">
      <c r="A27" s="2" t="s">
        <v>34</v>
      </c>
      <c r="C27" s="8">
        <v>500000</v>
      </c>
      <c r="D27" s="8"/>
      <c r="E27" s="8">
        <v>15402804750</v>
      </c>
      <c r="F27" s="8"/>
      <c r="G27" s="8">
        <v>16381944000</v>
      </c>
      <c r="H27" s="8"/>
      <c r="I27" s="8">
        <f t="shared" si="0"/>
        <v>-979139250</v>
      </c>
      <c r="J27" s="8"/>
      <c r="K27" s="8">
        <v>500000</v>
      </c>
      <c r="L27" s="8"/>
      <c r="M27" s="8">
        <v>15402804750</v>
      </c>
      <c r="N27" s="8"/>
      <c r="O27" s="8">
        <v>16993496687</v>
      </c>
      <c r="P27" s="8"/>
      <c r="Q27" s="8">
        <f t="shared" si="1"/>
        <v>-1590691937</v>
      </c>
    </row>
    <row r="28" spans="1:17">
      <c r="A28" s="2" t="s">
        <v>72</v>
      </c>
      <c r="C28" s="8">
        <v>3895300</v>
      </c>
      <c r="D28" s="8"/>
      <c r="E28" s="8">
        <v>94828291412</v>
      </c>
      <c r="F28" s="8"/>
      <c r="G28" s="8">
        <v>105974045641</v>
      </c>
      <c r="H28" s="8"/>
      <c r="I28" s="8">
        <f t="shared" si="0"/>
        <v>-11145754229</v>
      </c>
      <c r="J28" s="8"/>
      <c r="K28" s="8">
        <v>3895300</v>
      </c>
      <c r="L28" s="8"/>
      <c r="M28" s="8">
        <v>94828291412</v>
      </c>
      <c r="N28" s="8"/>
      <c r="O28" s="8">
        <v>113729974251</v>
      </c>
      <c r="P28" s="8"/>
      <c r="Q28" s="8">
        <f t="shared" si="1"/>
        <v>-18901682839</v>
      </c>
    </row>
    <row r="29" spans="1:17">
      <c r="A29" s="2" t="s">
        <v>40</v>
      </c>
      <c r="C29" s="8">
        <v>16955948</v>
      </c>
      <c r="D29" s="8"/>
      <c r="E29" s="8">
        <v>140234100110</v>
      </c>
      <c r="F29" s="8"/>
      <c r="G29" s="8">
        <v>140908302514</v>
      </c>
      <c r="H29" s="8"/>
      <c r="I29" s="8">
        <f t="shared" si="0"/>
        <v>-674202404</v>
      </c>
      <c r="J29" s="8"/>
      <c r="K29" s="8">
        <v>16955948</v>
      </c>
      <c r="L29" s="8"/>
      <c r="M29" s="8">
        <v>140234100110</v>
      </c>
      <c r="N29" s="8"/>
      <c r="O29" s="8">
        <v>143525450236</v>
      </c>
      <c r="P29" s="8"/>
      <c r="Q29" s="8">
        <f t="shared" si="1"/>
        <v>-3291350126</v>
      </c>
    </row>
    <row r="30" spans="1:17">
      <c r="A30" s="2" t="s">
        <v>37</v>
      </c>
      <c r="C30" s="8">
        <v>2730930</v>
      </c>
      <c r="D30" s="8"/>
      <c r="E30" s="8">
        <v>76499709635</v>
      </c>
      <c r="F30" s="8"/>
      <c r="G30" s="8">
        <v>77992784167</v>
      </c>
      <c r="H30" s="8"/>
      <c r="I30" s="8">
        <f t="shared" si="0"/>
        <v>-1493074532</v>
      </c>
      <c r="J30" s="8"/>
      <c r="K30" s="8">
        <v>2730930</v>
      </c>
      <c r="L30" s="8"/>
      <c r="M30" s="8">
        <v>76499709635</v>
      </c>
      <c r="N30" s="8"/>
      <c r="O30" s="8">
        <v>89934977016</v>
      </c>
      <c r="P30" s="8"/>
      <c r="Q30" s="8">
        <f t="shared" si="1"/>
        <v>-13435267381</v>
      </c>
    </row>
    <row r="31" spans="1:17">
      <c r="A31" s="2" t="s">
        <v>15</v>
      </c>
      <c r="C31" s="8">
        <v>80041862</v>
      </c>
      <c r="D31" s="8"/>
      <c r="E31" s="8">
        <v>270920911996</v>
      </c>
      <c r="F31" s="8"/>
      <c r="G31" s="8">
        <v>278081817159</v>
      </c>
      <c r="H31" s="8"/>
      <c r="I31" s="8">
        <f t="shared" si="0"/>
        <v>-7160905163</v>
      </c>
      <c r="J31" s="8"/>
      <c r="K31" s="8">
        <v>80041862</v>
      </c>
      <c r="L31" s="8"/>
      <c r="M31" s="8">
        <v>270920911996</v>
      </c>
      <c r="N31" s="8"/>
      <c r="O31" s="8">
        <v>294727656960</v>
      </c>
      <c r="P31" s="8"/>
      <c r="Q31" s="8">
        <f t="shared" si="1"/>
        <v>-23806744964</v>
      </c>
    </row>
    <row r="32" spans="1:17">
      <c r="A32" s="2" t="s">
        <v>44</v>
      </c>
      <c r="C32" s="8">
        <v>2238718</v>
      </c>
      <c r="D32" s="8"/>
      <c r="E32" s="8">
        <v>63245800584</v>
      </c>
      <c r="F32" s="8"/>
      <c r="G32" s="8">
        <v>64706765090</v>
      </c>
      <c r="H32" s="8"/>
      <c r="I32" s="8">
        <f t="shared" si="0"/>
        <v>-1460964506</v>
      </c>
      <c r="J32" s="8"/>
      <c r="K32" s="8">
        <v>2238718</v>
      </c>
      <c r="L32" s="8"/>
      <c r="M32" s="8">
        <v>63245800584</v>
      </c>
      <c r="N32" s="8"/>
      <c r="O32" s="8">
        <v>49144828506</v>
      </c>
      <c r="P32" s="8"/>
      <c r="Q32" s="8">
        <f t="shared" si="1"/>
        <v>14100972078</v>
      </c>
    </row>
    <row r="33" spans="1:17">
      <c r="A33" s="2" t="s">
        <v>19</v>
      </c>
      <c r="C33" s="8">
        <v>120235598</v>
      </c>
      <c r="D33" s="8"/>
      <c r="E33" s="8">
        <v>285175188113</v>
      </c>
      <c r="F33" s="8"/>
      <c r="G33" s="8">
        <v>269093666988</v>
      </c>
      <c r="H33" s="8"/>
      <c r="I33" s="8">
        <f t="shared" si="0"/>
        <v>16081521125</v>
      </c>
      <c r="J33" s="8"/>
      <c r="K33" s="8">
        <v>120235598</v>
      </c>
      <c r="L33" s="8"/>
      <c r="M33" s="8">
        <v>285175188113</v>
      </c>
      <c r="N33" s="8"/>
      <c r="O33" s="8">
        <v>275957566014</v>
      </c>
      <c r="P33" s="8"/>
      <c r="Q33" s="8">
        <f t="shared" si="1"/>
        <v>9217622099</v>
      </c>
    </row>
    <row r="34" spans="1:17">
      <c r="A34" s="2" t="s">
        <v>57</v>
      </c>
      <c r="C34" s="8">
        <v>36822828</v>
      </c>
      <c r="D34" s="8"/>
      <c r="E34" s="8">
        <v>182140171294</v>
      </c>
      <c r="F34" s="8"/>
      <c r="G34" s="8">
        <v>160785283461</v>
      </c>
      <c r="H34" s="8"/>
      <c r="I34" s="8">
        <f t="shared" si="0"/>
        <v>21354887833</v>
      </c>
      <c r="J34" s="8"/>
      <c r="K34" s="8">
        <v>36822828</v>
      </c>
      <c r="L34" s="8"/>
      <c r="M34" s="8">
        <v>182140171294</v>
      </c>
      <c r="N34" s="8"/>
      <c r="O34" s="8">
        <v>163149263627</v>
      </c>
      <c r="P34" s="8"/>
      <c r="Q34" s="8">
        <f t="shared" si="1"/>
        <v>18990907667</v>
      </c>
    </row>
    <row r="35" spans="1:17">
      <c r="A35" s="2" t="s">
        <v>52</v>
      </c>
      <c r="C35" s="8">
        <v>10200000</v>
      </c>
      <c r="D35" s="8"/>
      <c r="E35" s="8">
        <v>48100886640</v>
      </c>
      <c r="F35" s="8"/>
      <c r="G35" s="8">
        <v>48445623180</v>
      </c>
      <c r="H35" s="8"/>
      <c r="I35" s="8">
        <f t="shared" si="0"/>
        <v>-344736540</v>
      </c>
      <c r="J35" s="8"/>
      <c r="K35" s="8">
        <v>10200000</v>
      </c>
      <c r="L35" s="8"/>
      <c r="M35" s="8">
        <v>48100886640</v>
      </c>
      <c r="N35" s="8"/>
      <c r="O35" s="8">
        <v>49020979866</v>
      </c>
      <c r="P35" s="8"/>
      <c r="Q35" s="8">
        <f t="shared" si="1"/>
        <v>-920093226</v>
      </c>
    </row>
    <row r="36" spans="1:17">
      <c r="A36" s="2" t="s">
        <v>18</v>
      </c>
      <c r="C36" s="8">
        <v>22742211</v>
      </c>
      <c r="D36" s="8"/>
      <c r="E36" s="8">
        <v>51408078876</v>
      </c>
      <c r="F36" s="8"/>
      <c r="G36" s="8">
        <v>49781490533</v>
      </c>
      <c r="H36" s="8"/>
      <c r="I36" s="8">
        <f t="shared" si="0"/>
        <v>1626588343</v>
      </c>
      <c r="J36" s="8"/>
      <c r="K36" s="8">
        <v>22742211</v>
      </c>
      <c r="L36" s="8"/>
      <c r="M36" s="8">
        <v>51408078876</v>
      </c>
      <c r="N36" s="8"/>
      <c r="O36" s="8">
        <v>51935258926</v>
      </c>
      <c r="P36" s="8"/>
      <c r="Q36" s="8">
        <f t="shared" si="1"/>
        <v>-527180050</v>
      </c>
    </row>
    <row r="37" spans="1:17">
      <c r="A37" s="2" t="s">
        <v>64</v>
      </c>
      <c r="C37" s="8">
        <v>46293823</v>
      </c>
      <c r="D37" s="8"/>
      <c r="E37" s="8">
        <v>73307270981</v>
      </c>
      <c r="F37" s="8"/>
      <c r="G37" s="8">
        <v>74032720522</v>
      </c>
      <c r="H37" s="8"/>
      <c r="I37" s="8">
        <f t="shared" si="0"/>
        <v>-725449541</v>
      </c>
      <c r="J37" s="8"/>
      <c r="K37" s="8">
        <v>46293823</v>
      </c>
      <c r="L37" s="8"/>
      <c r="M37" s="8">
        <v>73307270981</v>
      </c>
      <c r="N37" s="8"/>
      <c r="O37" s="8">
        <v>71816374341</v>
      </c>
      <c r="P37" s="8"/>
      <c r="Q37" s="8">
        <f t="shared" si="1"/>
        <v>1490896640</v>
      </c>
    </row>
    <row r="38" spans="1:17">
      <c r="A38" s="2" t="s">
        <v>70</v>
      </c>
      <c r="C38" s="8">
        <v>114501</v>
      </c>
      <c r="D38" s="8"/>
      <c r="E38" s="8">
        <v>8382822308</v>
      </c>
      <c r="F38" s="8"/>
      <c r="G38" s="8">
        <v>9687850770</v>
      </c>
      <c r="H38" s="8"/>
      <c r="I38" s="8">
        <f t="shared" si="0"/>
        <v>-1305028462</v>
      </c>
      <c r="J38" s="8"/>
      <c r="K38" s="8">
        <v>114501</v>
      </c>
      <c r="L38" s="8"/>
      <c r="M38" s="8">
        <v>8382822308</v>
      </c>
      <c r="N38" s="8"/>
      <c r="O38" s="8">
        <v>7601346333</v>
      </c>
      <c r="P38" s="8"/>
      <c r="Q38" s="8">
        <f t="shared" si="1"/>
        <v>781475975</v>
      </c>
    </row>
    <row r="39" spans="1:17">
      <c r="A39" s="2" t="s">
        <v>66</v>
      </c>
      <c r="C39" s="8">
        <v>1715224</v>
      </c>
      <c r="D39" s="8"/>
      <c r="E39" s="8">
        <v>59965497732</v>
      </c>
      <c r="F39" s="8"/>
      <c r="G39" s="8">
        <v>60993582741</v>
      </c>
      <c r="H39" s="8"/>
      <c r="I39" s="8">
        <f t="shared" si="0"/>
        <v>-1028085009</v>
      </c>
      <c r="J39" s="8"/>
      <c r="K39" s="8">
        <v>1715224</v>
      </c>
      <c r="L39" s="8"/>
      <c r="M39" s="8">
        <v>59965497732</v>
      </c>
      <c r="N39" s="8"/>
      <c r="O39" s="8">
        <v>53267885995</v>
      </c>
      <c r="P39" s="8"/>
      <c r="Q39" s="8">
        <f t="shared" si="1"/>
        <v>6697611737</v>
      </c>
    </row>
    <row r="40" spans="1:17">
      <c r="A40" s="2" t="s">
        <v>27</v>
      </c>
      <c r="C40" s="8">
        <v>16718147</v>
      </c>
      <c r="D40" s="8"/>
      <c r="E40" s="8">
        <v>87912785594</v>
      </c>
      <c r="F40" s="8"/>
      <c r="G40" s="8">
        <v>93396948022</v>
      </c>
      <c r="H40" s="8"/>
      <c r="I40" s="8">
        <f t="shared" si="0"/>
        <v>-5484162428</v>
      </c>
      <c r="J40" s="8"/>
      <c r="K40" s="8">
        <v>16718147</v>
      </c>
      <c r="L40" s="8"/>
      <c r="M40" s="8">
        <v>87912785594</v>
      </c>
      <c r="N40" s="8"/>
      <c r="O40" s="8">
        <v>67985153618</v>
      </c>
      <c r="P40" s="8"/>
      <c r="Q40" s="8">
        <f t="shared" si="1"/>
        <v>19927631976</v>
      </c>
    </row>
    <row r="41" spans="1:17">
      <c r="A41" s="2" t="s">
        <v>20</v>
      </c>
      <c r="C41" s="8">
        <v>5893610</v>
      </c>
      <c r="D41" s="8"/>
      <c r="E41" s="8">
        <v>82253944007</v>
      </c>
      <c r="F41" s="8"/>
      <c r="G41" s="8">
        <v>79383257927</v>
      </c>
      <c r="H41" s="8"/>
      <c r="I41" s="8">
        <f t="shared" si="0"/>
        <v>2870686080</v>
      </c>
      <c r="J41" s="8"/>
      <c r="K41" s="8">
        <v>5893610</v>
      </c>
      <c r="L41" s="8"/>
      <c r="M41" s="8">
        <v>82253944007</v>
      </c>
      <c r="N41" s="8"/>
      <c r="O41" s="8">
        <v>79595941689</v>
      </c>
      <c r="P41" s="8"/>
      <c r="Q41" s="8">
        <f t="shared" si="1"/>
        <v>2658002318</v>
      </c>
    </row>
    <row r="42" spans="1:17">
      <c r="A42" s="2" t="s">
        <v>16</v>
      </c>
      <c r="C42" s="8">
        <v>28040705</v>
      </c>
      <c r="D42" s="8"/>
      <c r="E42" s="8">
        <v>53517816586</v>
      </c>
      <c r="F42" s="8"/>
      <c r="G42" s="8">
        <v>54688518823</v>
      </c>
      <c r="H42" s="8"/>
      <c r="I42" s="8">
        <f t="shared" si="0"/>
        <v>-1170702237</v>
      </c>
      <c r="J42" s="8"/>
      <c r="K42" s="8">
        <v>28040705</v>
      </c>
      <c r="L42" s="8"/>
      <c r="M42" s="8">
        <v>53517816586</v>
      </c>
      <c r="N42" s="8"/>
      <c r="O42" s="8">
        <v>57583383491</v>
      </c>
      <c r="P42" s="8"/>
      <c r="Q42" s="8">
        <f t="shared" si="1"/>
        <v>-4065566905</v>
      </c>
    </row>
    <row r="43" spans="1:17">
      <c r="A43" s="2" t="s">
        <v>58</v>
      </c>
      <c r="C43" s="8">
        <v>13864561</v>
      </c>
      <c r="D43" s="8"/>
      <c r="E43" s="8">
        <v>153945686849</v>
      </c>
      <c r="F43" s="8"/>
      <c r="G43" s="8">
        <v>161939285629</v>
      </c>
      <c r="H43" s="8"/>
      <c r="I43" s="8">
        <f t="shared" si="0"/>
        <v>-7993598780</v>
      </c>
      <c r="J43" s="8"/>
      <c r="K43" s="8">
        <v>13864561</v>
      </c>
      <c r="L43" s="8"/>
      <c r="M43" s="8">
        <v>153945686849</v>
      </c>
      <c r="N43" s="8"/>
      <c r="O43" s="8">
        <v>156005598869</v>
      </c>
      <c r="P43" s="8"/>
      <c r="Q43" s="8">
        <f t="shared" si="1"/>
        <v>-2059912020</v>
      </c>
    </row>
    <row r="44" spans="1:17">
      <c r="A44" s="2" t="s">
        <v>59</v>
      </c>
      <c r="C44" s="8">
        <v>10330000</v>
      </c>
      <c r="D44" s="8"/>
      <c r="E44" s="8">
        <v>308528447679</v>
      </c>
      <c r="F44" s="8"/>
      <c r="G44" s="8">
        <v>332320646749</v>
      </c>
      <c r="H44" s="8"/>
      <c r="I44" s="8">
        <f t="shared" si="0"/>
        <v>-23792199070</v>
      </c>
      <c r="J44" s="8"/>
      <c r="K44" s="8">
        <v>10330000</v>
      </c>
      <c r="L44" s="8"/>
      <c r="M44" s="8">
        <v>308528447679</v>
      </c>
      <c r="N44" s="8"/>
      <c r="O44" s="8">
        <v>299699668992</v>
      </c>
      <c r="P44" s="8"/>
      <c r="Q44" s="8">
        <f t="shared" si="1"/>
        <v>8828778687</v>
      </c>
    </row>
    <row r="45" spans="1:17">
      <c r="A45" s="2" t="s">
        <v>32</v>
      </c>
      <c r="C45" s="8">
        <v>200000</v>
      </c>
      <c r="D45" s="8"/>
      <c r="E45" s="8">
        <v>4433463000</v>
      </c>
      <c r="F45" s="8"/>
      <c r="G45" s="8">
        <v>4105426500</v>
      </c>
      <c r="H45" s="8"/>
      <c r="I45" s="8">
        <f t="shared" si="0"/>
        <v>328036500</v>
      </c>
      <c r="J45" s="8"/>
      <c r="K45" s="8">
        <v>200000</v>
      </c>
      <c r="L45" s="8"/>
      <c r="M45" s="8">
        <v>4433463000</v>
      </c>
      <c r="N45" s="8"/>
      <c r="O45" s="8">
        <v>4410605364</v>
      </c>
      <c r="P45" s="8"/>
      <c r="Q45" s="8">
        <f t="shared" si="1"/>
        <v>22857636</v>
      </c>
    </row>
    <row r="46" spans="1:17">
      <c r="A46" s="2" t="s">
        <v>62</v>
      </c>
      <c r="C46" s="8">
        <v>48280230</v>
      </c>
      <c r="D46" s="8"/>
      <c r="E46" s="8">
        <v>144890754184</v>
      </c>
      <c r="F46" s="8"/>
      <c r="G46" s="8">
        <v>146474521951</v>
      </c>
      <c r="H46" s="8"/>
      <c r="I46" s="8">
        <f t="shared" si="0"/>
        <v>-1583767767</v>
      </c>
      <c r="J46" s="8"/>
      <c r="K46" s="8">
        <v>48280230</v>
      </c>
      <c r="L46" s="8"/>
      <c r="M46" s="8">
        <v>144890754184</v>
      </c>
      <c r="N46" s="8"/>
      <c r="O46" s="8">
        <v>154853727723</v>
      </c>
      <c r="P46" s="8"/>
      <c r="Q46" s="8">
        <f t="shared" si="1"/>
        <v>-9962973539</v>
      </c>
    </row>
    <row r="47" spans="1:17">
      <c r="A47" s="2" t="s">
        <v>31</v>
      </c>
      <c r="C47" s="8">
        <v>670256</v>
      </c>
      <c r="D47" s="8"/>
      <c r="E47" s="8">
        <v>17023146807</v>
      </c>
      <c r="F47" s="8"/>
      <c r="G47" s="8">
        <v>16856579813</v>
      </c>
      <c r="H47" s="8"/>
      <c r="I47" s="8">
        <f t="shared" si="0"/>
        <v>166566994</v>
      </c>
      <c r="J47" s="8"/>
      <c r="K47" s="8">
        <v>670256</v>
      </c>
      <c r="L47" s="8"/>
      <c r="M47" s="8">
        <v>17023146807</v>
      </c>
      <c r="N47" s="8"/>
      <c r="O47" s="8">
        <v>16521810400</v>
      </c>
      <c r="P47" s="8"/>
      <c r="Q47" s="8">
        <f t="shared" si="1"/>
        <v>501336407</v>
      </c>
    </row>
    <row r="48" spans="1:17">
      <c r="A48" s="2" t="s">
        <v>69</v>
      </c>
      <c r="C48" s="8">
        <v>10416548</v>
      </c>
      <c r="D48" s="8"/>
      <c r="E48" s="8">
        <v>52818659220</v>
      </c>
      <c r="F48" s="8"/>
      <c r="G48" s="8">
        <v>50690946058</v>
      </c>
      <c r="H48" s="8"/>
      <c r="I48" s="8">
        <f t="shared" si="0"/>
        <v>2127713162</v>
      </c>
      <c r="J48" s="8"/>
      <c r="K48" s="8">
        <v>10416548</v>
      </c>
      <c r="L48" s="8"/>
      <c r="M48" s="8">
        <v>52818659220</v>
      </c>
      <c r="N48" s="8"/>
      <c r="O48" s="8">
        <v>64174889363</v>
      </c>
      <c r="P48" s="8"/>
      <c r="Q48" s="8">
        <f t="shared" si="1"/>
        <v>-11356230143</v>
      </c>
    </row>
    <row r="49" spans="1:17">
      <c r="A49" s="2" t="s">
        <v>51</v>
      </c>
      <c r="C49" s="8">
        <v>92266</v>
      </c>
      <c r="D49" s="8"/>
      <c r="E49" s="8">
        <v>394223359639</v>
      </c>
      <c r="F49" s="8"/>
      <c r="G49" s="8">
        <v>346452692391</v>
      </c>
      <c r="H49" s="8"/>
      <c r="I49" s="8">
        <f t="shared" si="0"/>
        <v>47770667248</v>
      </c>
      <c r="J49" s="8"/>
      <c r="K49" s="8">
        <v>92266</v>
      </c>
      <c r="L49" s="8"/>
      <c r="M49" s="8">
        <v>394223359639</v>
      </c>
      <c r="N49" s="8"/>
      <c r="O49" s="8">
        <v>299998481909</v>
      </c>
      <c r="P49" s="8"/>
      <c r="Q49" s="8">
        <f t="shared" si="1"/>
        <v>94224877730</v>
      </c>
    </row>
    <row r="50" spans="1:17">
      <c r="A50" s="2" t="s">
        <v>67</v>
      </c>
      <c r="C50" s="8">
        <v>13892271</v>
      </c>
      <c r="D50" s="8"/>
      <c r="E50" s="8">
        <v>117105509654</v>
      </c>
      <c r="F50" s="8"/>
      <c r="G50" s="8">
        <v>111443568739</v>
      </c>
      <c r="H50" s="8"/>
      <c r="I50" s="8">
        <f t="shared" si="0"/>
        <v>5661940915</v>
      </c>
      <c r="J50" s="8"/>
      <c r="K50" s="8">
        <v>13892271</v>
      </c>
      <c r="L50" s="8"/>
      <c r="M50" s="8">
        <v>117105509654</v>
      </c>
      <c r="N50" s="8"/>
      <c r="O50" s="8">
        <v>161783972717</v>
      </c>
      <c r="P50" s="8"/>
      <c r="Q50" s="8">
        <f t="shared" si="1"/>
        <v>-44678463063</v>
      </c>
    </row>
    <row r="51" spans="1:17">
      <c r="A51" s="2" t="s">
        <v>50</v>
      </c>
      <c r="C51" s="8">
        <v>853631</v>
      </c>
      <c r="D51" s="8"/>
      <c r="E51" s="8">
        <v>59279835423</v>
      </c>
      <c r="F51" s="8"/>
      <c r="G51" s="8">
        <v>52762956865</v>
      </c>
      <c r="H51" s="8"/>
      <c r="I51" s="8">
        <f t="shared" si="0"/>
        <v>6516878558</v>
      </c>
      <c r="J51" s="8"/>
      <c r="K51" s="8">
        <v>853631</v>
      </c>
      <c r="L51" s="8"/>
      <c r="M51" s="8">
        <v>59279835423</v>
      </c>
      <c r="N51" s="8"/>
      <c r="O51" s="8">
        <v>53497543991</v>
      </c>
      <c r="P51" s="8"/>
      <c r="Q51" s="8">
        <f t="shared" si="1"/>
        <v>5782291432</v>
      </c>
    </row>
    <row r="52" spans="1:17">
      <c r="A52" s="2" t="s">
        <v>71</v>
      </c>
      <c r="C52" s="8">
        <v>31849800</v>
      </c>
      <c r="D52" s="8"/>
      <c r="E52" s="8">
        <v>147410327420</v>
      </c>
      <c r="F52" s="8"/>
      <c r="G52" s="8">
        <v>146302217141</v>
      </c>
      <c r="H52" s="8"/>
      <c r="I52" s="8">
        <f t="shared" si="0"/>
        <v>1108110279</v>
      </c>
      <c r="J52" s="8"/>
      <c r="K52" s="8">
        <v>31849800</v>
      </c>
      <c r="L52" s="8"/>
      <c r="M52" s="8">
        <v>147410327420</v>
      </c>
      <c r="N52" s="8"/>
      <c r="O52" s="8">
        <v>171470198222</v>
      </c>
      <c r="P52" s="8"/>
      <c r="Q52" s="8">
        <f t="shared" si="1"/>
        <v>-24059870802</v>
      </c>
    </row>
    <row r="53" spans="1:17">
      <c r="A53" s="2" t="s">
        <v>24</v>
      </c>
      <c r="C53" s="8">
        <v>1800000</v>
      </c>
      <c r="D53" s="8"/>
      <c r="E53" s="8">
        <v>8604695610</v>
      </c>
      <c r="F53" s="8"/>
      <c r="G53" s="8">
        <v>9098539650</v>
      </c>
      <c r="H53" s="8"/>
      <c r="I53" s="8">
        <f t="shared" si="0"/>
        <v>-493844040</v>
      </c>
      <c r="J53" s="8"/>
      <c r="K53" s="8">
        <v>1800000</v>
      </c>
      <c r="L53" s="8"/>
      <c r="M53" s="8">
        <v>8604695610</v>
      </c>
      <c r="N53" s="8"/>
      <c r="O53" s="8">
        <v>9458580602</v>
      </c>
      <c r="P53" s="8"/>
      <c r="Q53" s="8">
        <f t="shared" si="1"/>
        <v>-853884992</v>
      </c>
    </row>
    <row r="54" spans="1:17">
      <c r="A54" s="2" t="s">
        <v>135</v>
      </c>
      <c r="C54" s="8">
        <v>485329</v>
      </c>
      <c r="D54" s="8"/>
      <c r="E54" s="8">
        <v>448454911322</v>
      </c>
      <c r="F54" s="8"/>
      <c r="G54" s="8">
        <v>449373406633</v>
      </c>
      <c r="H54" s="8"/>
      <c r="I54" s="8">
        <f t="shared" si="0"/>
        <v>-918495311</v>
      </c>
      <c r="J54" s="8"/>
      <c r="K54" s="8">
        <v>485329</v>
      </c>
      <c r="L54" s="8"/>
      <c r="M54" s="8">
        <v>448454911322</v>
      </c>
      <c r="N54" s="8"/>
      <c r="O54" s="8">
        <v>449373406633</v>
      </c>
      <c r="P54" s="8"/>
      <c r="Q54" s="8">
        <f t="shared" si="1"/>
        <v>-918495311</v>
      </c>
    </row>
    <row r="55" spans="1:17">
      <c r="A55" s="2" t="s">
        <v>108</v>
      </c>
      <c r="C55" s="8">
        <v>8048</v>
      </c>
      <c r="D55" s="8"/>
      <c r="E55" s="8">
        <v>7225311294</v>
      </c>
      <c r="F55" s="8"/>
      <c r="G55" s="8">
        <v>7088922419</v>
      </c>
      <c r="H55" s="8"/>
      <c r="I55" s="8">
        <f t="shared" si="0"/>
        <v>136388875</v>
      </c>
      <c r="J55" s="8"/>
      <c r="K55" s="8">
        <v>8048</v>
      </c>
      <c r="L55" s="8"/>
      <c r="M55" s="8">
        <v>7225311294</v>
      </c>
      <c r="N55" s="8"/>
      <c r="O55" s="8">
        <v>6762511240</v>
      </c>
      <c r="P55" s="8"/>
      <c r="Q55" s="8">
        <f t="shared" si="1"/>
        <v>462800054</v>
      </c>
    </row>
    <row r="56" spans="1:17">
      <c r="A56" s="2" t="s">
        <v>121</v>
      </c>
      <c r="C56" s="8">
        <v>61888</v>
      </c>
      <c r="D56" s="8"/>
      <c r="E56" s="8">
        <v>53188663727</v>
      </c>
      <c r="F56" s="8"/>
      <c r="G56" s="8">
        <v>52147896240</v>
      </c>
      <c r="H56" s="8"/>
      <c r="I56" s="8">
        <f t="shared" si="0"/>
        <v>1040767487</v>
      </c>
      <c r="J56" s="8"/>
      <c r="K56" s="8">
        <v>61888</v>
      </c>
      <c r="L56" s="8"/>
      <c r="M56" s="8">
        <v>53188663727</v>
      </c>
      <c r="N56" s="8"/>
      <c r="O56" s="8">
        <v>50008377574</v>
      </c>
      <c r="P56" s="8"/>
      <c r="Q56" s="8">
        <f t="shared" si="1"/>
        <v>3180286153</v>
      </c>
    </row>
    <row r="57" spans="1:17">
      <c r="A57" s="2" t="s">
        <v>105</v>
      </c>
      <c r="C57" s="8">
        <v>3000</v>
      </c>
      <c r="D57" s="8"/>
      <c r="E57" s="8">
        <v>2761449396</v>
      </c>
      <c r="F57" s="8"/>
      <c r="G57" s="8">
        <v>2702540075</v>
      </c>
      <c r="H57" s="8"/>
      <c r="I57" s="8">
        <f t="shared" si="0"/>
        <v>58909321</v>
      </c>
      <c r="J57" s="8"/>
      <c r="K57" s="8">
        <v>3000</v>
      </c>
      <c r="L57" s="8"/>
      <c r="M57" s="8">
        <v>2761449396</v>
      </c>
      <c r="N57" s="8"/>
      <c r="O57" s="8">
        <v>2551366346</v>
      </c>
      <c r="P57" s="8"/>
      <c r="Q57" s="8">
        <f t="shared" si="1"/>
        <v>210083050</v>
      </c>
    </row>
    <row r="58" spans="1:17">
      <c r="A58" s="2" t="s">
        <v>116</v>
      </c>
      <c r="C58" s="8">
        <v>1100</v>
      </c>
      <c r="D58" s="8"/>
      <c r="E58" s="8">
        <v>963755287</v>
      </c>
      <c r="F58" s="8"/>
      <c r="G58" s="8">
        <v>945806541</v>
      </c>
      <c r="H58" s="8"/>
      <c r="I58" s="8">
        <f t="shared" si="0"/>
        <v>17948746</v>
      </c>
      <c r="J58" s="8"/>
      <c r="K58" s="8">
        <v>1100</v>
      </c>
      <c r="L58" s="8"/>
      <c r="M58" s="8">
        <v>963755287</v>
      </c>
      <c r="N58" s="8"/>
      <c r="O58" s="8">
        <v>904374886</v>
      </c>
      <c r="P58" s="8"/>
      <c r="Q58" s="8">
        <f t="shared" si="1"/>
        <v>59380401</v>
      </c>
    </row>
    <row r="59" spans="1:17">
      <c r="A59" s="2" t="s">
        <v>101</v>
      </c>
      <c r="C59" s="8">
        <v>109353</v>
      </c>
      <c r="D59" s="8"/>
      <c r="E59" s="8">
        <v>91838777673</v>
      </c>
      <c r="F59" s="8"/>
      <c r="G59" s="8">
        <v>90300459834</v>
      </c>
      <c r="H59" s="8"/>
      <c r="I59" s="8">
        <f t="shared" si="0"/>
        <v>1538317839</v>
      </c>
      <c r="J59" s="8"/>
      <c r="K59" s="8">
        <v>109353</v>
      </c>
      <c r="L59" s="8"/>
      <c r="M59" s="8">
        <v>91838777673</v>
      </c>
      <c r="N59" s="8"/>
      <c r="O59" s="8">
        <v>86834527241</v>
      </c>
      <c r="P59" s="8"/>
      <c r="Q59" s="8">
        <f t="shared" si="1"/>
        <v>5004250432</v>
      </c>
    </row>
    <row r="60" spans="1:17">
      <c r="A60" s="2" t="s">
        <v>84</v>
      </c>
      <c r="C60" s="8">
        <v>900</v>
      </c>
      <c r="D60" s="8"/>
      <c r="E60" s="8">
        <v>715343320</v>
      </c>
      <c r="F60" s="8"/>
      <c r="G60" s="8">
        <v>700091085</v>
      </c>
      <c r="H60" s="8"/>
      <c r="I60" s="8">
        <f t="shared" si="0"/>
        <v>15252235</v>
      </c>
      <c r="J60" s="8"/>
      <c r="K60" s="8">
        <v>900</v>
      </c>
      <c r="L60" s="8"/>
      <c r="M60" s="8">
        <v>715343320</v>
      </c>
      <c r="N60" s="8"/>
      <c r="O60" s="8">
        <v>677831833</v>
      </c>
      <c r="P60" s="8"/>
      <c r="Q60" s="8">
        <f t="shared" si="1"/>
        <v>37511487</v>
      </c>
    </row>
    <row r="61" spans="1:17">
      <c r="A61" s="2" t="s">
        <v>97</v>
      </c>
      <c r="C61" s="8">
        <v>6700</v>
      </c>
      <c r="D61" s="8"/>
      <c r="E61" s="8">
        <v>5295390036</v>
      </c>
      <c r="F61" s="8"/>
      <c r="G61" s="8">
        <v>5268594894</v>
      </c>
      <c r="H61" s="8"/>
      <c r="I61" s="8">
        <f t="shared" si="0"/>
        <v>26795142</v>
      </c>
      <c r="J61" s="8"/>
      <c r="K61" s="8">
        <v>6700</v>
      </c>
      <c r="L61" s="8"/>
      <c r="M61" s="8">
        <v>5295390036</v>
      </c>
      <c r="N61" s="8"/>
      <c r="O61" s="8">
        <v>5087640964</v>
      </c>
      <c r="P61" s="8"/>
      <c r="Q61" s="8">
        <f t="shared" si="1"/>
        <v>207749072</v>
      </c>
    </row>
    <row r="62" spans="1:17">
      <c r="A62" s="2" t="s">
        <v>139</v>
      </c>
      <c r="C62" s="8">
        <v>41368</v>
      </c>
      <c r="D62" s="8"/>
      <c r="E62" s="8">
        <v>38940912680</v>
      </c>
      <c r="F62" s="8"/>
      <c r="G62" s="8">
        <v>38251647852</v>
      </c>
      <c r="H62" s="8"/>
      <c r="I62" s="8">
        <f t="shared" si="0"/>
        <v>689264828</v>
      </c>
      <c r="J62" s="8"/>
      <c r="K62" s="8">
        <v>41368</v>
      </c>
      <c r="L62" s="8"/>
      <c r="M62" s="8">
        <v>38940912680</v>
      </c>
      <c r="N62" s="8"/>
      <c r="O62" s="8">
        <v>38251647852</v>
      </c>
      <c r="P62" s="8"/>
      <c r="Q62" s="8">
        <f t="shared" si="1"/>
        <v>689264828</v>
      </c>
    </row>
    <row r="63" spans="1:17">
      <c r="A63" s="2" t="s">
        <v>89</v>
      </c>
      <c r="C63" s="8">
        <v>19100</v>
      </c>
      <c r="D63" s="8"/>
      <c r="E63" s="8">
        <v>13609529825</v>
      </c>
      <c r="F63" s="8"/>
      <c r="G63" s="8">
        <v>13496287354</v>
      </c>
      <c r="H63" s="8"/>
      <c r="I63" s="8">
        <f t="shared" si="0"/>
        <v>113242471</v>
      </c>
      <c r="J63" s="8"/>
      <c r="K63" s="8">
        <v>19100</v>
      </c>
      <c r="L63" s="8"/>
      <c r="M63" s="8">
        <v>13609529825</v>
      </c>
      <c r="N63" s="8"/>
      <c r="O63" s="8">
        <v>13083419932</v>
      </c>
      <c r="P63" s="8"/>
      <c r="Q63" s="8">
        <f t="shared" si="1"/>
        <v>526109893</v>
      </c>
    </row>
    <row r="64" spans="1:17">
      <c r="A64" s="2" t="s">
        <v>93</v>
      </c>
      <c r="C64" s="8">
        <v>2000</v>
      </c>
      <c r="D64" s="8"/>
      <c r="E64" s="8">
        <v>1352274855</v>
      </c>
      <c r="F64" s="8"/>
      <c r="G64" s="8">
        <v>1356814032</v>
      </c>
      <c r="H64" s="8"/>
      <c r="I64" s="8">
        <f t="shared" si="0"/>
        <v>-4539177</v>
      </c>
      <c r="J64" s="8"/>
      <c r="K64" s="8">
        <v>2000</v>
      </c>
      <c r="L64" s="8"/>
      <c r="M64" s="8">
        <v>1352274855</v>
      </c>
      <c r="N64" s="8"/>
      <c r="O64" s="8">
        <v>1322859723</v>
      </c>
      <c r="P64" s="8"/>
      <c r="Q64" s="8">
        <f t="shared" si="1"/>
        <v>29415132</v>
      </c>
    </row>
    <row r="65" spans="1:19">
      <c r="A65" s="2" t="s">
        <v>143</v>
      </c>
      <c r="C65" s="8">
        <v>225000</v>
      </c>
      <c r="D65" s="8"/>
      <c r="E65" s="8">
        <v>218102461762</v>
      </c>
      <c r="F65" s="8"/>
      <c r="G65" s="8">
        <v>201823511278</v>
      </c>
      <c r="H65" s="8"/>
      <c r="I65" s="8">
        <f t="shared" si="0"/>
        <v>16278950484</v>
      </c>
      <c r="J65" s="8"/>
      <c r="K65" s="8">
        <v>225000</v>
      </c>
      <c r="L65" s="8"/>
      <c r="M65" s="8">
        <v>218102461762</v>
      </c>
      <c r="N65" s="8"/>
      <c r="O65" s="8">
        <v>201823511278</v>
      </c>
      <c r="P65" s="8"/>
      <c r="Q65" s="8">
        <f t="shared" si="1"/>
        <v>16278950484</v>
      </c>
    </row>
    <row r="66" spans="1:19">
      <c r="A66" s="2" t="s">
        <v>123</v>
      </c>
      <c r="C66" s="8">
        <v>125372</v>
      </c>
      <c r="D66" s="8"/>
      <c r="E66" s="8">
        <v>103805496203</v>
      </c>
      <c r="F66" s="8"/>
      <c r="G66" s="8">
        <v>104039899349</v>
      </c>
      <c r="H66" s="8"/>
      <c r="I66" s="8">
        <f t="shared" si="0"/>
        <v>-234403146</v>
      </c>
      <c r="J66" s="8"/>
      <c r="K66" s="8">
        <v>125372</v>
      </c>
      <c r="L66" s="8"/>
      <c r="M66" s="8">
        <v>103805496203</v>
      </c>
      <c r="N66" s="8"/>
      <c r="O66" s="8">
        <v>96732724615</v>
      </c>
      <c r="P66" s="8"/>
      <c r="Q66" s="8">
        <f t="shared" si="1"/>
        <v>7072771588</v>
      </c>
    </row>
    <row r="67" spans="1:19">
      <c r="A67" s="2" t="s">
        <v>118</v>
      </c>
      <c r="C67" s="8">
        <v>76709</v>
      </c>
      <c r="D67" s="8"/>
      <c r="E67" s="8">
        <v>45747091156</v>
      </c>
      <c r="F67" s="8"/>
      <c r="G67" s="8">
        <v>46861470908</v>
      </c>
      <c r="H67" s="8"/>
      <c r="I67" s="8">
        <f t="shared" si="0"/>
        <v>-1114379752</v>
      </c>
      <c r="J67" s="8"/>
      <c r="K67" s="8">
        <v>76709</v>
      </c>
      <c r="L67" s="8"/>
      <c r="M67" s="8">
        <v>45747091156</v>
      </c>
      <c r="N67" s="8"/>
      <c r="O67" s="8">
        <v>46610698335</v>
      </c>
      <c r="P67" s="8"/>
      <c r="Q67" s="8">
        <f t="shared" si="1"/>
        <v>-863607179</v>
      </c>
    </row>
    <row r="68" spans="1:19">
      <c r="A68" s="2" t="s">
        <v>112</v>
      </c>
      <c r="C68" s="8">
        <v>23500</v>
      </c>
      <c r="D68" s="8"/>
      <c r="E68" s="8">
        <v>14565479528</v>
      </c>
      <c r="F68" s="8"/>
      <c r="G68" s="8">
        <v>14607301946</v>
      </c>
      <c r="H68" s="8"/>
      <c r="I68" s="8">
        <f t="shared" si="0"/>
        <v>-41822418</v>
      </c>
      <c r="J68" s="8"/>
      <c r="K68" s="8">
        <v>23500</v>
      </c>
      <c r="L68" s="8"/>
      <c r="M68" s="8">
        <v>14565479528</v>
      </c>
      <c r="N68" s="8"/>
      <c r="O68" s="8">
        <v>14425526141</v>
      </c>
      <c r="P68" s="8"/>
      <c r="Q68" s="8">
        <f t="shared" si="1"/>
        <v>139953387</v>
      </c>
    </row>
    <row r="69" spans="1:19">
      <c r="A69" s="2" t="s">
        <v>127</v>
      </c>
      <c r="C69" s="8">
        <v>9600</v>
      </c>
      <c r="D69" s="8"/>
      <c r="E69" s="8">
        <v>6177536118</v>
      </c>
      <c r="F69" s="8"/>
      <c r="G69" s="8">
        <v>6199420151</v>
      </c>
      <c r="H69" s="8"/>
      <c r="I69" s="8">
        <f t="shared" si="0"/>
        <v>-21884033</v>
      </c>
      <c r="J69" s="8"/>
      <c r="K69" s="8">
        <v>9600</v>
      </c>
      <c r="L69" s="8"/>
      <c r="M69" s="8">
        <v>6177536118</v>
      </c>
      <c r="N69" s="8"/>
      <c r="O69" s="8">
        <v>6077972427</v>
      </c>
      <c r="P69" s="8"/>
      <c r="Q69" s="8">
        <f t="shared" si="1"/>
        <v>99563691</v>
      </c>
    </row>
    <row r="70" spans="1:19">
      <c r="A70" s="2" t="s">
        <v>131</v>
      </c>
      <c r="C70" s="8">
        <v>545558</v>
      </c>
      <c r="D70" s="8"/>
      <c r="E70" s="8">
        <v>504331500144</v>
      </c>
      <c r="F70" s="8"/>
      <c r="G70" s="8">
        <v>511149140366</v>
      </c>
      <c r="H70" s="8"/>
      <c r="I70" s="8">
        <f t="shared" si="0"/>
        <v>-6817640222</v>
      </c>
      <c r="J70" s="8"/>
      <c r="K70" s="8">
        <v>545558</v>
      </c>
      <c r="L70" s="8"/>
      <c r="M70" s="8">
        <v>504331500144</v>
      </c>
      <c r="N70" s="8"/>
      <c r="O70" s="8">
        <v>517042616734</v>
      </c>
      <c r="P70" s="8"/>
      <c r="Q70" s="8">
        <f t="shared" si="1"/>
        <v>-12711116590</v>
      </c>
    </row>
    <row r="71" spans="1:19">
      <c r="A71" s="2" t="s">
        <v>74</v>
      </c>
      <c r="C71" s="8" t="s">
        <v>74</v>
      </c>
      <c r="D71" s="8"/>
      <c r="E71" s="13">
        <f>SUM(E8:E70)</f>
        <v>6796709955601</v>
      </c>
      <c r="F71" s="8"/>
      <c r="G71" s="13">
        <f>SUM(G8:G70)</f>
        <v>6633845687009</v>
      </c>
      <c r="H71" s="8"/>
      <c r="I71" s="13">
        <f>SUM(I8:I70)</f>
        <v>162864268592</v>
      </c>
      <c r="J71" s="8"/>
      <c r="K71" s="8" t="s">
        <v>74</v>
      </c>
      <c r="L71" s="8"/>
      <c r="M71" s="13">
        <f>SUM(M8:M70)</f>
        <v>6796709955601</v>
      </c>
      <c r="N71" s="8"/>
      <c r="O71" s="13">
        <f>SUM(O8:O70)</f>
        <v>6795612384423</v>
      </c>
      <c r="P71" s="8"/>
      <c r="Q71" s="13">
        <f>SUM(Q8:Q70)</f>
        <v>1097571178</v>
      </c>
      <c r="S71" s="3"/>
    </row>
    <row r="72" spans="1:19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9">
      <c r="G73" s="3"/>
    </row>
    <row r="75" spans="1:19">
      <c r="I75" s="8"/>
      <c r="J75" s="8"/>
      <c r="K75" s="8"/>
      <c r="L75" s="8"/>
      <c r="M75" s="8"/>
      <c r="N75" s="8"/>
      <c r="O75" s="8"/>
      <c r="P75" s="8"/>
      <c r="Q75" s="8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U104"/>
  <sheetViews>
    <sheetView rightToLeft="1" topLeftCell="A82" workbookViewId="0">
      <selection activeCell="I99" sqref="I99:Q104"/>
    </sheetView>
  </sheetViews>
  <sheetFormatPr defaultRowHeight="24"/>
  <cols>
    <col min="1" max="1" width="35.7109375" style="2" bestFit="1" customWidth="1"/>
    <col min="2" max="2" width="1" style="2" customWidth="1"/>
    <col min="3" max="3" width="18" style="2" customWidth="1"/>
    <col min="4" max="4" width="1" style="2" customWidth="1"/>
    <col min="5" max="5" width="22" style="2" customWidth="1"/>
    <col min="6" max="6" width="1" style="2" customWidth="1"/>
    <col min="7" max="7" width="22" style="2" customWidth="1"/>
    <col min="8" max="8" width="1" style="2" customWidth="1"/>
    <col min="9" max="9" width="28" style="2" customWidth="1"/>
    <col min="10" max="10" width="1" style="2" customWidth="1"/>
    <col min="11" max="11" width="18" style="2" customWidth="1"/>
    <col min="12" max="12" width="1" style="2" customWidth="1"/>
    <col min="13" max="13" width="22" style="2" customWidth="1"/>
    <col min="14" max="14" width="1" style="2" customWidth="1"/>
    <col min="15" max="15" width="22" style="2" customWidth="1"/>
    <col min="16" max="16" width="1" style="2" customWidth="1"/>
    <col min="17" max="17" width="28" style="2" customWidth="1"/>
    <col min="18" max="18" width="1" style="2" customWidth="1"/>
    <col min="19" max="19" width="9.140625" style="2" customWidth="1"/>
    <col min="20" max="20" width="16.5703125" style="2" bestFit="1" customWidth="1"/>
    <col min="21" max="21" width="12.42578125" style="2" bestFit="1" customWidth="1"/>
    <col min="22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  <c r="F3" s="17" t="s">
        <v>175</v>
      </c>
      <c r="G3" s="17" t="s">
        <v>175</v>
      </c>
      <c r="H3" s="17" t="s">
        <v>175</v>
      </c>
      <c r="I3" s="17" t="s">
        <v>175</v>
      </c>
      <c r="J3" s="17" t="s">
        <v>175</v>
      </c>
      <c r="K3" s="17" t="s">
        <v>175</v>
      </c>
      <c r="L3" s="17" t="s">
        <v>175</v>
      </c>
      <c r="M3" s="17" t="s">
        <v>175</v>
      </c>
      <c r="N3" s="17" t="s">
        <v>175</v>
      </c>
      <c r="O3" s="17" t="s">
        <v>175</v>
      </c>
      <c r="P3" s="17" t="s">
        <v>175</v>
      </c>
      <c r="Q3" s="17" t="s">
        <v>175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3</v>
      </c>
      <c r="C6" s="16" t="s">
        <v>177</v>
      </c>
      <c r="D6" s="16" t="s">
        <v>177</v>
      </c>
      <c r="E6" s="16" t="s">
        <v>177</v>
      </c>
      <c r="F6" s="16" t="s">
        <v>177</v>
      </c>
      <c r="G6" s="16" t="s">
        <v>177</v>
      </c>
      <c r="H6" s="16" t="s">
        <v>177</v>
      </c>
      <c r="I6" s="16" t="s">
        <v>177</v>
      </c>
      <c r="K6" s="16" t="s">
        <v>178</v>
      </c>
      <c r="L6" s="16" t="s">
        <v>178</v>
      </c>
      <c r="M6" s="16" t="s">
        <v>178</v>
      </c>
      <c r="N6" s="16" t="s">
        <v>178</v>
      </c>
      <c r="O6" s="16" t="s">
        <v>178</v>
      </c>
      <c r="P6" s="16" t="s">
        <v>178</v>
      </c>
      <c r="Q6" s="16" t="s">
        <v>178</v>
      </c>
    </row>
    <row r="7" spans="1:17" ht="24.75">
      <c r="A7" s="16" t="s">
        <v>3</v>
      </c>
      <c r="C7" s="16" t="s">
        <v>7</v>
      </c>
      <c r="E7" s="16" t="s">
        <v>229</v>
      </c>
      <c r="G7" s="16" t="s">
        <v>230</v>
      </c>
      <c r="I7" s="16" t="s">
        <v>232</v>
      </c>
      <c r="K7" s="16" t="s">
        <v>7</v>
      </c>
      <c r="M7" s="16" t="s">
        <v>229</v>
      </c>
      <c r="O7" s="16" t="s">
        <v>230</v>
      </c>
      <c r="Q7" s="16" t="s">
        <v>232</v>
      </c>
    </row>
    <row r="8" spans="1:17">
      <c r="A8" s="2" t="s">
        <v>41</v>
      </c>
      <c r="C8" s="4">
        <v>2000000</v>
      </c>
      <c r="D8" s="5"/>
      <c r="E8" s="8">
        <v>22117773888</v>
      </c>
      <c r="F8" s="8"/>
      <c r="G8" s="8">
        <v>21015413123</v>
      </c>
      <c r="H8" s="8"/>
      <c r="I8" s="8">
        <f>E8-G8</f>
        <v>1102360765</v>
      </c>
      <c r="J8" s="8"/>
      <c r="K8" s="8">
        <v>3500000</v>
      </c>
      <c r="L8" s="8"/>
      <c r="M8" s="8">
        <v>38949661487</v>
      </c>
      <c r="N8" s="8"/>
      <c r="O8" s="8">
        <v>34828219483</v>
      </c>
      <c r="P8" s="8"/>
      <c r="Q8" s="8">
        <f>M8-O8</f>
        <v>4121442004</v>
      </c>
    </row>
    <row r="9" spans="1:17">
      <c r="A9" s="2" t="s">
        <v>25</v>
      </c>
      <c r="C9" s="4">
        <v>19987113</v>
      </c>
      <c r="D9" s="5"/>
      <c r="E9" s="8">
        <v>49132011176</v>
      </c>
      <c r="F9" s="8"/>
      <c r="G9" s="8">
        <v>57200281922</v>
      </c>
      <c r="H9" s="8"/>
      <c r="I9" s="8">
        <f t="shared" ref="I9:I72" si="0">E9-G9</f>
        <v>-8068270746</v>
      </c>
      <c r="J9" s="8"/>
      <c r="K9" s="8">
        <v>44987114</v>
      </c>
      <c r="L9" s="8"/>
      <c r="M9" s="8">
        <v>112131323236</v>
      </c>
      <c r="N9" s="8"/>
      <c r="O9" s="8">
        <v>128746738144</v>
      </c>
      <c r="P9" s="8"/>
      <c r="Q9" s="8">
        <f t="shared" ref="Q9:Q72" si="1">M9-O9</f>
        <v>-16615414908</v>
      </c>
    </row>
    <row r="10" spans="1:17">
      <c r="A10" s="2" t="s">
        <v>36</v>
      </c>
      <c r="C10" s="4">
        <v>19547000</v>
      </c>
      <c r="D10" s="5"/>
      <c r="E10" s="8">
        <v>22279278007</v>
      </c>
      <c r="F10" s="8"/>
      <c r="G10" s="8">
        <v>25915022029</v>
      </c>
      <c r="H10" s="8"/>
      <c r="I10" s="8">
        <f t="shared" si="0"/>
        <v>-3635744022</v>
      </c>
      <c r="J10" s="8"/>
      <c r="K10" s="8">
        <v>19547000</v>
      </c>
      <c r="L10" s="8"/>
      <c r="M10" s="8">
        <v>22279278007</v>
      </c>
      <c r="N10" s="8"/>
      <c r="O10" s="8">
        <v>25915022029</v>
      </c>
      <c r="P10" s="8"/>
      <c r="Q10" s="8">
        <f t="shared" si="1"/>
        <v>-3635744022</v>
      </c>
    </row>
    <row r="11" spans="1:17">
      <c r="A11" s="2" t="s">
        <v>22</v>
      </c>
      <c r="C11" s="4">
        <v>8000001</v>
      </c>
      <c r="D11" s="5"/>
      <c r="E11" s="8">
        <v>45421922887</v>
      </c>
      <c r="F11" s="8"/>
      <c r="G11" s="8">
        <v>40850890902</v>
      </c>
      <c r="H11" s="8"/>
      <c r="I11" s="8">
        <f t="shared" si="0"/>
        <v>4571031985</v>
      </c>
      <c r="J11" s="8"/>
      <c r="K11" s="8">
        <v>11000001</v>
      </c>
      <c r="L11" s="8"/>
      <c r="M11" s="8">
        <v>70678811675</v>
      </c>
      <c r="N11" s="8"/>
      <c r="O11" s="8">
        <v>67322160286</v>
      </c>
      <c r="P11" s="8"/>
      <c r="Q11" s="8">
        <f t="shared" si="1"/>
        <v>3356651389</v>
      </c>
    </row>
    <row r="12" spans="1:17">
      <c r="A12" s="2" t="s">
        <v>72</v>
      </c>
      <c r="C12" s="4">
        <v>62316</v>
      </c>
      <c r="D12" s="5"/>
      <c r="E12" s="8">
        <v>1607493126</v>
      </c>
      <c r="F12" s="8"/>
      <c r="G12" s="8">
        <v>1819422622</v>
      </c>
      <c r="H12" s="8"/>
      <c r="I12" s="8">
        <f t="shared" si="0"/>
        <v>-211929496</v>
      </c>
      <c r="J12" s="8"/>
      <c r="K12" s="8">
        <v>62316</v>
      </c>
      <c r="L12" s="8"/>
      <c r="M12" s="8">
        <v>1607493126</v>
      </c>
      <c r="N12" s="8"/>
      <c r="O12" s="8">
        <v>1819422622</v>
      </c>
      <c r="P12" s="8"/>
      <c r="Q12" s="8">
        <f t="shared" si="1"/>
        <v>-211929496</v>
      </c>
    </row>
    <row r="13" spans="1:17">
      <c r="A13" s="2" t="s">
        <v>28</v>
      </c>
      <c r="C13" s="4">
        <v>4403135</v>
      </c>
      <c r="D13" s="5"/>
      <c r="E13" s="8">
        <v>33643130638</v>
      </c>
      <c r="F13" s="8"/>
      <c r="G13" s="8">
        <v>33643130638</v>
      </c>
      <c r="H13" s="8"/>
      <c r="I13" s="8">
        <f t="shared" si="0"/>
        <v>0</v>
      </c>
      <c r="J13" s="8"/>
      <c r="K13" s="8">
        <v>4403135</v>
      </c>
      <c r="L13" s="8"/>
      <c r="M13" s="8">
        <v>33643130638</v>
      </c>
      <c r="N13" s="8"/>
      <c r="O13" s="8">
        <v>33643130638</v>
      </c>
      <c r="P13" s="8"/>
      <c r="Q13" s="8">
        <f t="shared" si="1"/>
        <v>0</v>
      </c>
    </row>
    <row r="14" spans="1:17">
      <c r="A14" s="2" t="s">
        <v>44</v>
      </c>
      <c r="C14" s="4">
        <v>341911</v>
      </c>
      <c r="D14" s="5"/>
      <c r="E14" s="8">
        <v>9756830418</v>
      </c>
      <c r="F14" s="8"/>
      <c r="G14" s="8">
        <v>7505705257</v>
      </c>
      <c r="H14" s="8"/>
      <c r="I14" s="8">
        <f t="shared" si="0"/>
        <v>2251125161</v>
      </c>
      <c r="J14" s="8"/>
      <c r="K14" s="8">
        <v>1243279</v>
      </c>
      <c r="L14" s="8"/>
      <c r="M14" s="8">
        <v>30060257164</v>
      </c>
      <c r="N14" s="8"/>
      <c r="O14" s="8">
        <v>27525171498</v>
      </c>
      <c r="P14" s="8"/>
      <c r="Q14" s="8">
        <f t="shared" si="1"/>
        <v>2535085666</v>
      </c>
    </row>
    <row r="15" spans="1:17">
      <c r="A15" s="2" t="s">
        <v>19</v>
      </c>
      <c r="C15" s="4">
        <v>7923728</v>
      </c>
      <c r="D15" s="5"/>
      <c r="E15" s="8">
        <v>18914779302</v>
      </c>
      <c r="F15" s="8"/>
      <c r="G15" s="8">
        <v>18186067425</v>
      </c>
      <c r="H15" s="8"/>
      <c r="I15" s="8">
        <f t="shared" si="0"/>
        <v>728711877</v>
      </c>
      <c r="J15" s="8"/>
      <c r="K15" s="8">
        <v>24294822</v>
      </c>
      <c r="L15" s="8"/>
      <c r="M15" s="8">
        <v>59526340978</v>
      </c>
      <c r="N15" s="8"/>
      <c r="O15" s="8">
        <v>55737433629</v>
      </c>
      <c r="P15" s="8"/>
      <c r="Q15" s="8">
        <f t="shared" si="1"/>
        <v>3788907349</v>
      </c>
    </row>
    <row r="16" spans="1:17">
      <c r="A16" s="2" t="s">
        <v>70</v>
      </c>
      <c r="C16" s="4">
        <v>114499</v>
      </c>
      <c r="D16" s="5"/>
      <c r="E16" s="8">
        <v>9993196780</v>
      </c>
      <c r="F16" s="8"/>
      <c r="G16" s="8">
        <v>7601213557</v>
      </c>
      <c r="H16" s="8"/>
      <c r="I16" s="8">
        <f t="shared" si="0"/>
        <v>2391983223</v>
      </c>
      <c r="J16" s="8"/>
      <c r="K16" s="8">
        <v>114499</v>
      </c>
      <c r="L16" s="8"/>
      <c r="M16" s="8">
        <v>9993196780</v>
      </c>
      <c r="N16" s="8"/>
      <c r="O16" s="8">
        <v>7601213557</v>
      </c>
      <c r="P16" s="8"/>
      <c r="Q16" s="8">
        <f t="shared" si="1"/>
        <v>2391983223</v>
      </c>
    </row>
    <row r="17" spans="1:17">
      <c r="A17" s="2" t="s">
        <v>66</v>
      </c>
      <c r="C17" s="4">
        <v>299184</v>
      </c>
      <c r="D17" s="5"/>
      <c r="E17" s="8">
        <v>10665252562</v>
      </c>
      <c r="F17" s="8"/>
      <c r="G17" s="8">
        <v>9291439020</v>
      </c>
      <c r="H17" s="8"/>
      <c r="I17" s="8">
        <f t="shared" si="0"/>
        <v>1373813542</v>
      </c>
      <c r="J17" s="8"/>
      <c r="K17" s="8">
        <v>9759856</v>
      </c>
      <c r="L17" s="8"/>
      <c r="M17" s="8">
        <v>206753566654</v>
      </c>
      <c r="N17" s="8"/>
      <c r="O17" s="8">
        <v>193080358422</v>
      </c>
      <c r="P17" s="8"/>
      <c r="Q17" s="8">
        <f t="shared" si="1"/>
        <v>13673208232</v>
      </c>
    </row>
    <row r="18" spans="1:17">
      <c r="A18" s="2" t="s">
        <v>38</v>
      </c>
      <c r="C18" s="4">
        <v>8208160</v>
      </c>
      <c r="D18" s="5"/>
      <c r="E18" s="8">
        <v>16676902845</v>
      </c>
      <c r="F18" s="8"/>
      <c r="G18" s="8">
        <v>18147956721</v>
      </c>
      <c r="H18" s="8"/>
      <c r="I18" s="8">
        <f t="shared" si="0"/>
        <v>-1471053876</v>
      </c>
      <c r="J18" s="8"/>
      <c r="K18" s="8">
        <v>55888033</v>
      </c>
      <c r="L18" s="8"/>
      <c r="M18" s="8">
        <v>122204067112</v>
      </c>
      <c r="N18" s="8"/>
      <c r="O18" s="8">
        <v>135217895686</v>
      </c>
      <c r="P18" s="8"/>
      <c r="Q18" s="8">
        <f t="shared" si="1"/>
        <v>-13013828574</v>
      </c>
    </row>
    <row r="19" spans="1:17">
      <c r="A19" s="2" t="s">
        <v>73</v>
      </c>
      <c r="C19" s="4">
        <v>2000000</v>
      </c>
      <c r="D19" s="5"/>
      <c r="E19" s="8">
        <v>28469592086</v>
      </c>
      <c r="F19" s="8"/>
      <c r="G19" s="8">
        <v>27199992214</v>
      </c>
      <c r="H19" s="8"/>
      <c r="I19" s="8">
        <f t="shared" si="0"/>
        <v>1269599872</v>
      </c>
      <c r="J19" s="8"/>
      <c r="K19" s="8">
        <v>9092037</v>
      </c>
      <c r="L19" s="8"/>
      <c r="M19" s="8">
        <v>139107863135</v>
      </c>
      <c r="N19" s="8"/>
      <c r="O19" s="8">
        <v>119678173818</v>
      </c>
      <c r="P19" s="8"/>
      <c r="Q19" s="8">
        <f t="shared" si="1"/>
        <v>19429689317</v>
      </c>
    </row>
    <row r="20" spans="1:17">
      <c r="A20" s="2" t="s">
        <v>233</v>
      </c>
      <c r="C20" s="4">
        <v>0</v>
      </c>
      <c r="D20" s="5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400000</v>
      </c>
      <c r="L20" s="8"/>
      <c r="M20" s="8">
        <v>4472082779</v>
      </c>
      <c r="N20" s="8"/>
      <c r="O20" s="8">
        <v>3835556074</v>
      </c>
      <c r="P20" s="8"/>
      <c r="Q20" s="8">
        <f t="shared" si="1"/>
        <v>636526705</v>
      </c>
    </row>
    <row r="21" spans="1:17">
      <c r="A21" s="2" t="s">
        <v>234</v>
      </c>
      <c r="C21" s="4">
        <v>0</v>
      </c>
      <c r="D21" s="5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4965</v>
      </c>
      <c r="L21" s="8"/>
      <c r="M21" s="8">
        <v>1857406508</v>
      </c>
      <c r="N21" s="8"/>
      <c r="O21" s="8">
        <v>1897031172</v>
      </c>
      <c r="P21" s="8"/>
      <c r="Q21" s="8">
        <f t="shared" si="1"/>
        <v>-39624664</v>
      </c>
    </row>
    <row r="22" spans="1:17">
      <c r="A22" s="2" t="s">
        <v>30</v>
      </c>
      <c r="C22" s="4">
        <v>0</v>
      </c>
      <c r="D22" s="5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2546341</v>
      </c>
      <c r="L22" s="8"/>
      <c r="M22" s="8">
        <v>69368307261</v>
      </c>
      <c r="N22" s="8"/>
      <c r="O22" s="8">
        <v>73235823101</v>
      </c>
      <c r="P22" s="8"/>
      <c r="Q22" s="8">
        <f t="shared" si="1"/>
        <v>-3867515840</v>
      </c>
    </row>
    <row r="23" spans="1:17">
      <c r="A23" s="2" t="s">
        <v>235</v>
      </c>
      <c r="C23" s="4">
        <v>0</v>
      </c>
      <c r="D23" s="5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1429000</v>
      </c>
      <c r="L23" s="8"/>
      <c r="M23" s="8">
        <v>35299361955</v>
      </c>
      <c r="N23" s="8"/>
      <c r="O23" s="8">
        <v>23930308000</v>
      </c>
      <c r="P23" s="8"/>
      <c r="Q23" s="8">
        <f t="shared" si="1"/>
        <v>11369053955</v>
      </c>
    </row>
    <row r="24" spans="1:17">
      <c r="A24" s="2" t="s">
        <v>55</v>
      </c>
      <c r="C24" s="4">
        <v>0</v>
      </c>
      <c r="D24" s="5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14375</v>
      </c>
      <c r="L24" s="8"/>
      <c r="M24" s="8">
        <v>719188727</v>
      </c>
      <c r="N24" s="8"/>
      <c r="O24" s="8">
        <v>820600577</v>
      </c>
      <c r="P24" s="8"/>
      <c r="Q24" s="8">
        <f t="shared" si="1"/>
        <v>-101411850</v>
      </c>
    </row>
    <row r="25" spans="1:17">
      <c r="A25" s="2" t="s">
        <v>236</v>
      </c>
      <c r="C25" s="4">
        <v>0</v>
      </c>
      <c r="D25" s="5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6810000</v>
      </c>
      <c r="L25" s="8"/>
      <c r="M25" s="8">
        <v>22791334490</v>
      </c>
      <c r="N25" s="8"/>
      <c r="O25" s="8">
        <v>20039579430</v>
      </c>
      <c r="P25" s="8"/>
      <c r="Q25" s="8">
        <f t="shared" si="1"/>
        <v>2751755060</v>
      </c>
    </row>
    <row r="26" spans="1:17">
      <c r="A26" s="2" t="s">
        <v>42</v>
      </c>
      <c r="C26" s="4">
        <v>0</v>
      </c>
      <c r="D26" s="5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2000000</v>
      </c>
      <c r="L26" s="8"/>
      <c r="M26" s="8">
        <v>15884158683</v>
      </c>
      <c r="N26" s="8"/>
      <c r="O26" s="8">
        <v>15776544927</v>
      </c>
      <c r="P26" s="8"/>
      <c r="Q26" s="8">
        <f t="shared" si="1"/>
        <v>107613756</v>
      </c>
    </row>
    <row r="27" spans="1:17">
      <c r="A27" s="2" t="s">
        <v>63</v>
      </c>
      <c r="C27" s="4">
        <v>0</v>
      </c>
      <c r="D27" s="5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3000000</v>
      </c>
      <c r="L27" s="8"/>
      <c r="M27" s="8">
        <v>25314205846</v>
      </c>
      <c r="N27" s="8"/>
      <c r="O27" s="8">
        <v>23477691597</v>
      </c>
      <c r="P27" s="8"/>
      <c r="Q27" s="8">
        <f t="shared" si="1"/>
        <v>1836514249</v>
      </c>
    </row>
    <row r="28" spans="1:17">
      <c r="A28" s="2" t="s">
        <v>219</v>
      </c>
      <c r="C28" s="4">
        <v>0</v>
      </c>
      <c r="D28" s="5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23731737</v>
      </c>
      <c r="L28" s="8"/>
      <c r="M28" s="8">
        <v>72381797850</v>
      </c>
      <c r="N28" s="8"/>
      <c r="O28" s="8">
        <v>89024101509</v>
      </c>
      <c r="P28" s="8"/>
      <c r="Q28" s="8">
        <f t="shared" si="1"/>
        <v>-16642303659</v>
      </c>
    </row>
    <row r="29" spans="1:17">
      <c r="A29" s="2" t="s">
        <v>39</v>
      </c>
      <c r="C29" s="4">
        <v>0</v>
      </c>
      <c r="D29" s="5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3691795</v>
      </c>
      <c r="L29" s="8"/>
      <c r="M29" s="8">
        <v>61168813951</v>
      </c>
      <c r="N29" s="8"/>
      <c r="O29" s="8">
        <v>52925994529</v>
      </c>
      <c r="P29" s="8"/>
      <c r="Q29" s="8">
        <f t="shared" si="1"/>
        <v>8242819422</v>
      </c>
    </row>
    <row r="30" spans="1:17">
      <c r="A30" s="2" t="s">
        <v>237</v>
      </c>
      <c r="C30" s="4">
        <v>0</v>
      </c>
      <c r="D30" s="5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6753557</v>
      </c>
      <c r="L30" s="8"/>
      <c r="M30" s="8">
        <v>121212054266</v>
      </c>
      <c r="N30" s="8"/>
      <c r="O30" s="8">
        <v>121212054266</v>
      </c>
      <c r="P30" s="8"/>
      <c r="Q30" s="8">
        <f t="shared" si="1"/>
        <v>0</v>
      </c>
    </row>
    <row r="31" spans="1:17">
      <c r="A31" s="2" t="s">
        <v>238</v>
      </c>
      <c r="C31" s="4">
        <v>0</v>
      </c>
      <c r="D31" s="5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885000</v>
      </c>
      <c r="L31" s="8"/>
      <c r="M31" s="8">
        <v>7130246152</v>
      </c>
      <c r="N31" s="8"/>
      <c r="O31" s="8">
        <v>6006634073</v>
      </c>
      <c r="P31" s="8"/>
      <c r="Q31" s="8">
        <f t="shared" si="1"/>
        <v>1123612079</v>
      </c>
    </row>
    <row r="32" spans="1:17">
      <c r="A32" s="2" t="s">
        <v>23</v>
      </c>
      <c r="C32" s="4">
        <v>0</v>
      </c>
      <c r="D32" s="5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686975</v>
      </c>
      <c r="L32" s="8"/>
      <c r="M32" s="8">
        <v>106220867298</v>
      </c>
      <c r="N32" s="8"/>
      <c r="O32" s="8">
        <v>111475921419</v>
      </c>
      <c r="P32" s="8"/>
      <c r="Q32" s="8">
        <f t="shared" si="1"/>
        <v>-5255054121</v>
      </c>
    </row>
    <row r="33" spans="1:17">
      <c r="A33" s="2" t="s">
        <v>239</v>
      </c>
      <c r="C33" s="4">
        <v>0</v>
      </c>
      <c r="D33" s="5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3270000</v>
      </c>
      <c r="L33" s="8"/>
      <c r="M33" s="8">
        <v>30505761047</v>
      </c>
      <c r="N33" s="8"/>
      <c r="O33" s="8">
        <v>25480054171</v>
      </c>
      <c r="P33" s="8"/>
      <c r="Q33" s="8">
        <f t="shared" si="1"/>
        <v>5025706876</v>
      </c>
    </row>
    <row r="34" spans="1:17">
      <c r="A34" s="2" t="s">
        <v>49</v>
      </c>
      <c r="C34" s="4">
        <v>0</v>
      </c>
      <c r="D34" s="5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200000</v>
      </c>
      <c r="L34" s="8"/>
      <c r="M34" s="8">
        <v>7372647354</v>
      </c>
      <c r="N34" s="8"/>
      <c r="O34" s="8">
        <v>7350005671</v>
      </c>
      <c r="P34" s="8"/>
      <c r="Q34" s="8">
        <f t="shared" si="1"/>
        <v>22641683</v>
      </c>
    </row>
    <row r="35" spans="1:17">
      <c r="A35" s="2" t="s">
        <v>43</v>
      </c>
      <c r="C35" s="4">
        <v>0</v>
      </c>
      <c r="D35" s="5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1000000</v>
      </c>
      <c r="L35" s="8"/>
      <c r="M35" s="8">
        <v>19764202209</v>
      </c>
      <c r="N35" s="8"/>
      <c r="O35" s="8">
        <v>20754790400</v>
      </c>
      <c r="P35" s="8"/>
      <c r="Q35" s="8">
        <f t="shared" si="1"/>
        <v>-990588191</v>
      </c>
    </row>
    <row r="36" spans="1:17">
      <c r="A36" s="2" t="s">
        <v>240</v>
      </c>
      <c r="C36" s="4">
        <v>0</v>
      </c>
      <c r="D36" s="5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7200000</v>
      </c>
      <c r="L36" s="8"/>
      <c r="M36" s="8">
        <v>34840800000</v>
      </c>
      <c r="N36" s="8"/>
      <c r="O36" s="8">
        <v>34872435432</v>
      </c>
      <c r="P36" s="8"/>
      <c r="Q36" s="8">
        <f t="shared" si="1"/>
        <v>-31635432</v>
      </c>
    </row>
    <row r="37" spans="1:17">
      <c r="A37" s="2" t="s">
        <v>241</v>
      </c>
      <c r="C37" s="4">
        <v>0</v>
      </c>
      <c r="D37" s="5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3487175</v>
      </c>
      <c r="L37" s="8"/>
      <c r="M37" s="8">
        <v>117920922941</v>
      </c>
      <c r="N37" s="8"/>
      <c r="O37" s="8">
        <v>97314350473</v>
      </c>
      <c r="P37" s="8"/>
      <c r="Q37" s="8">
        <f t="shared" si="1"/>
        <v>20606572468</v>
      </c>
    </row>
    <row r="38" spans="1:17">
      <c r="A38" s="2" t="s">
        <v>40</v>
      </c>
      <c r="C38" s="4">
        <v>0</v>
      </c>
      <c r="D38" s="5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4000000</v>
      </c>
      <c r="L38" s="8"/>
      <c r="M38" s="8">
        <v>29300087678</v>
      </c>
      <c r="N38" s="8"/>
      <c r="O38" s="8">
        <v>33858431341</v>
      </c>
      <c r="P38" s="8"/>
      <c r="Q38" s="8">
        <f t="shared" si="1"/>
        <v>-4558343663</v>
      </c>
    </row>
    <row r="39" spans="1:17">
      <c r="A39" s="2" t="s">
        <v>242</v>
      </c>
      <c r="C39" s="4">
        <v>0</v>
      </c>
      <c r="D39" s="5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2000000</v>
      </c>
      <c r="L39" s="8"/>
      <c r="M39" s="8">
        <v>17498379167</v>
      </c>
      <c r="N39" s="8"/>
      <c r="O39" s="8">
        <v>17634447000</v>
      </c>
      <c r="P39" s="8"/>
      <c r="Q39" s="8">
        <f t="shared" si="1"/>
        <v>-136067833</v>
      </c>
    </row>
    <row r="40" spans="1:17">
      <c r="A40" s="2" t="s">
        <v>243</v>
      </c>
      <c r="C40" s="4">
        <v>0</v>
      </c>
      <c r="D40" s="5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140251</v>
      </c>
      <c r="L40" s="8"/>
      <c r="M40" s="8">
        <v>56463431792</v>
      </c>
      <c r="N40" s="8"/>
      <c r="O40" s="8">
        <v>53203149259</v>
      </c>
      <c r="P40" s="8"/>
      <c r="Q40" s="8">
        <f t="shared" si="1"/>
        <v>3260282533</v>
      </c>
    </row>
    <row r="41" spans="1:17">
      <c r="A41" s="2" t="s">
        <v>15</v>
      </c>
      <c r="C41" s="4">
        <v>0</v>
      </c>
      <c r="D41" s="5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1</v>
      </c>
      <c r="L41" s="8"/>
      <c r="M41" s="8">
        <v>1</v>
      </c>
      <c r="N41" s="8"/>
      <c r="O41" s="8">
        <v>3660</v>
      </c>
      <c r="P41" s="8"/>
      <c r="Q41" s="8">
        <f t="shared" si="1"/>
        <v>-3659</v>
      </c>
    </row>
    <row r="42" spans="1:17">
      <c r="A42" s="2" t="s">
        <v>244</v>
      </c>
      <c r="C42" s="4">
        <v>0</v>
      </c>
      <c r="D42" s="5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12000000</v>
      </c>
      <c r="L42" s="8"/>
      <c r="M42" s="8">
        <v>32582971080</v>
      </c>
      <c r="N42" s="8"/>
      <c r="O42" s="8">
        <v>24141900960</v>
      </c>
      <c r="P42" s="8"/>
      <c r="Q42" s="8">
        <f t="shared" si="1"/>
        <v>8441070120</v>
      </c>
    </row>
    <row r="43" spans="1:17">
      <c r="A43" s="2" t="s">
        <v>245</v>
      </c>
      <c r="C43" s="4">
        <v>0</v>
      </c>
      <c r="D43" s="5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625000</v>
      </c>
      <c r="L43" s="8"/>
      <c r="M43" s="8">
        <v>13916700139</v>
      </c>
      <c r="N43" s="8"/>
      <c r="O43" s="8">
        <v>8101099124</v>
      </c>
      <c r="P43" s="8"/>
      <c r="Q43" s="8">
        <f t="shared" si="1"/>
        <v>5815601015</v>
      </c>
    </row>
    <row r="44" spans="1:17">
      <c r="A44" s="2" t="s">
        <v>246</v>
      </c>
      <c r="C44" s="4">
        <v>0</v>
      </c>
      <c r="D44" s="5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240000</v>
      </c>
      <c r="L44" s="8"/>
      <c r="M44" s="8">
        <v>22234932799</v>
      </c>
      <c r="N44" s="8"/>
      <c r="O44" s="8">
        <v>15401812150</v>
      </c>
      <c r="P44" s="8"/>
      <c r="Q44" s="8">
        <f t="shared" si="1"/>
        <v>6833120649</v>
      </c>
    </row>
    <row r="45" spans="1:17">
      <c r="A45" s="2" t="s">
        <v>247</v>
      </c>
      <c r="C45" s="4">
        <v>0</v>
      </c>
      <c r="D45" s="5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30000000</v>
      </c>
      <c r="L45" s="8"/>
      <c r="M45" s="8">
        <v>45420000000</v>
      </c>
      <c r="N45" s="8"/>
      <c r="O45" s="8">
        <v>45462149760</v>
      </c>
      <c r="P45" s="8"/>
      <c r="Q45" s="8">
        <f t="shared" si="1"/>
        <v>-42149760</v>
      </c>
    </row>
    <row r="46" spans="1:17">
      <c r="A46" s="2" t="s">
        <v>248</v>
      </c>
      <c r="C46" s="4">
        <v>0</v>
      </c>
      <c r="D46" s="5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4112754</v>
      </c>
      <c r="L46" s="8"/>
      <c r="M46" s="8">
        <v>6637984956</v>
      </c>
      <c r="N46" s="8"/>
      <c r="O46" s="8">
        <v>6637984956</v>
      </c>
      <c r="P46" s="8"/>
      <c r="Q46" s="8">
        <f t="shared" si="1"/>
        <v>0</v>
      </c>
    </row>
    <row r="47" spans="1:17">
      <c r="A47" s="2" t="s">
        <v>249</v>
      </c>
      <c r="C47" s="4">
        <v>0</v>
      </c>
      <c r="D47" s="5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12441514</v>
      </c>
      <c r="L47" s="8"/>
      <c r="M47" s="8">
        <v>118299434629</v>
      </c>
      <c r="N47" s="8"/>
      <c r="O47" s="8">
        <v>118299434629</v>
      </c>
      <c r="P47" s="8"/>
      <c r="Q47" s="8">
        <f t="shared" si="1"/>
        <v>0</v>
      </c>
    </row>
    <row r="48" spans="1:17">
      <c r="A48" s="2" t="s">
        <v>27</v>
      </c>
      <c r="C48" s="4">
        <v>0</v>
      </c>
      <c r="D48" s="5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4117174</v>
      </c>
      <c r="L48" s="8"/>
      <c r="M48" s="8">
        <v>21917835365</v>
      </c>
      <c r="N48" s="8"/>
      <c r="O48" s="8">
        <v>16555252372</v>
      </c>
      <c r="P48" s="8"/>
      <c r="Q48" s="8">
        <f t="shared" si="1"/>
        <v>5362582993</v>
      </c>
    </row>
    <row r="49" spans="1:17">
      <c r="A49" s="2" t="s">
        <v>20</v>
      </c>
      <c r="C49" s="4">
        <v>0</v>
      </c>
      <c r="D49" s="5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1381173</v>
      </c>
      <c r="L49" s="8"/>
      <c r="M49" s="8">
        <v>38995237943</v>
      </c>
      <c r="N49" s="8"/>
      <c r="O49" s="8">
        <v>39299633804</v>
      </c>
      <c r="P49" s="8"/>
      <c r="Q49" s="8">
        <f t="shared" si="1"/>
        <v>-304395861</v>
      </c>
    </row>
    <row r="50" spans="1:17">
      <c r="A50" s="2" t="s">
        <v>227</v>
      </c>
      <c r="C50" s="4">
        <v>0</v>
      </c>
      <c r="D50" s="5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350000</v>
      </c>
      <c r="L50" s="8"/>
      <c r="M50" s="8">
        <v>42175167707</v>
      </c>
      <c r="N50" s="8"/>
      <c r="O50" s="8">
        <v>35799373568</v>
      </c>
      <c r="P50" s="8"/>
      <c r="Q50" s="8">
        <f t="shared" si="1"/>
        <v>6375794139</v>
      </c>
    </row>
    <row r="51" spans="1:17">
      <c r="A51" s="2" t="s">
        <v>250</v>
      </c>
      <c r="C51" s="4">
        <v>0</v>
      </c>
      <c r="D51" s="5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2000000</v>
      </c>
      <c r="L51" s="8"/>
      <c r="M51" s="8">
        <v>24936064918</v>
      </c>
      <c r="N51" s="8"/>
      <c r="O51" s="8">
        <v>17037455976</v>
      </c>
      <c r="P51" s="8"/>
      <c r="Q51" s="8">
        <f t="shared" si="1"/>
        <v>7898608942</v>
      </c>
    </row>
    <row r="52" spans="1:17">
      <c r="A52" s="2" t="s">
        <v>16</v>
      </c>
      <c r="C52" s="4">
        <v>0</v>
      </c>
      <c r="D52" s="5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1</v>
      </c>
      <c r="L52" s="8"/>
      <c r="M52" s="8">
        <v>1</v>
      </c>
      <c r="N52" s="8"/>
      <c r="O52" s="8">
        <v>2039</v>
      </c>
      <c r="P52" s="8"/>
      <c r="Q52" s="8">
        <f t="shared" si="1"/>
        <v>-2038</v>
      </c>
    </row>
    <row r="53" spans="1:17">
      <c r="A53" s="2" t="s">
        <v>31</v>
      </c>
      <c r="C53" s="4">
        <v>0</v>
      </c>
      <c r="D53" s="5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670256</v>
      </c>
      <c r="L53" s="8"/>
      <c r="M53" s="8">
        <v>16521810400</v>
      </c>
      <c r="N53" s="8"/>
      <c r="O53" s="8">
        <v>15790551050</v>
      </c>
      <c r="P53" s="8"/>
      <c r="Q53" s="8">
        <f t="shared" si="1"/>
        <v>731259350</v>
      </c>
    </row>
    <row r="54" spans="1:17">
      <c r="A54" s="2" t="s">
        <v>251</v>
      </c>
      <c r="C54" s="4">
        <v>0</v>
      </c>
      <c r="D54" s="5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3091325</v>
      </c>
      <c r="L54" s="8"/>
      <c r="M54" s="8">
        <v>14275738850</v>
      </c>
      <c r="N54" s="8"/>
      <c r="O54" s="8">
        <v>14275738850</v>
      </c>
      <c r="P54" s="8"/>
      <c r="Q54" s="8">
        <f t="shared" si="1"/>
        <v>0</v>
      </c>
    </row>
    <row r="55" spans="1:17">
      <c r="A55" s="2" t="s">
        <v>252</v>
      </c>
      <c r="C55" s="4">
        <v>0</v>
      </c>
      <c r="D55" s="5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2000000</v>
      </c>
      <c r="L55" s="8"/>
      <c r="M55" s="8">
        <v>10298358065</v>
      </c>
      <c r="N55" s="8"/>
      <c r="O55" s="8">
        <v>9036377961</v>
      </c>
      <c r="P55" s="8"/>
      <c r="Q55" s="8">
        <f t="shared" si="1"/>
        <v>1261980104</v>
      </c>
    </row>
    <row r="56" spans="1:17">
      <c r="A56" s="2" t="s">
        <v>69</v>
      </c>
      <c r="C56" s="4">
        <v>0</v>
      </c>
      <c r="D56" s="5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5650000</v>
      </c>
      <c r="L56" s="8"/>
      <c r="M56" s="8">
        <v>44257094651</v>
      </c>
      <c r="N56" s="8"/>
      <c r="O56" s="8">
        <v>37591252436</v>
      </c>
      <c r="P56" s="8"/>
      <c r="Q56" s="8">
        <f t="shared" si="1"/>
        <v>6665842215</v>
      </c>
    </row>
    <row r="57" spans="1:17">
      <c r="A57" s="2" t="s">
        <v>67</v>
      </c>
      <c r="C57" s="4">
        <v>0</v>
      </c>
      <c r="D57" s="5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3180000</v>
      </c>
      <c r="L57" s="8"/>
      <c r="M57" s="8">
        <v>25380155124</v>
      </c>
      <c r="N57" s="8"/>
      <c r="O57" s="8">
        <v>68045039015</v>
      </c>
      <c r="P57" s="8"/>
      <c r="Q57" s="8">
        <f t="shared" si="1"/>
        <v>-42664883891</v>
      </c>
    </row>
    <row r="58" spans="1:17">
      <c r="A58" s="2" t="s">
        <v>50</v>
      </c>
      <c r="C58" s="4">
        <v>0</v>
      </c>
      <c r="D58" s="5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8275</v>
      </c>
      <c r="L58" s="8"/>
      <c r="M58" s="8">
        <v>490006193</v>
      </c>
      <c r="N58" s="8"/>
      <c r="O58" s="8">
        <v>520664092</v>
      </c>
      <c r="P58" s="8"/>
      <c r="Q58" s="8">
        <f t="shared" si="1"/>
        <v>-30657899</v>
      </c>
    </row>
    <row r="59" spans="1:17">
      <c r="A59" s="2" t="s">
        <v>253</v>
      </c>
      <c r="C59" s="4">
        <v>0</v>
      </c>
      <c r="D59" s="5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275000</v>
      </c>
      <c r="L59" s="8"/>
      <c r="M59" s="8">
        <v>8433271855</v>
      </c>
      <c r="N59" s="8"/>
      <c r="O59" s="8">
        <v>5230019548</v>
      </c>
      <c r="P59" s="8"/>
      <c r="Q59" s="8">
        <f t="shared" si="1"/>
        <v>3203252307</v>
      </c>
    </row>
    <row r="60" spans="1:17">
      <c r="A60" s="2" t="s">
        <v>71</v>
      </c>
      <c r="C60" s="4">
        <v>0</v>
      </c>
      <c r="D60" s="5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5000000</v>
      </c>
      <c r="L60" s="8"/>
      <c r="M60" s="8">
        <v>26202662990</v>
      </c>
      <c r="N60" s="8"/>
      <c r="O60" s="8">
        <v>28376907104</v>
      </c>
      <c r="P60" s="8"/>
      <c r="Q60" s="8">
        <f t="shared" si="1"/>
        <v>-2174244114</v>
      </c>
    </row>
    <row r="61" spans="1:17">
      <c r="A61" s="2" t="s">
        <v>24</v>
      </c>
      <c r="C61" s="4">
        <v>0</v>
      </c>
      <c r="D61" s="5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1800000</v>
      </c>
      <c r="L61" s="8"/>
      <c r="M61" s="8">
        <v>10234738936</v>
      </c>
      <c r="N61" s="8"/>
      <c r="O61" s="8">
        <v>9458580598</v>
      </c>
      <c r="P61" s="8"/>
      <c r="Q61" s="8">
        <f t="shared" si="1"/>
        <v>776158338</v>
      </c>
    </row>
    <row r="62" spans="1:17">
      <c r="A62" s="2" t="s">
        <v>131</v>
      </c>
      <c r="C62" s="4">
        <v>128000</v>
      </c>
      <c r="D62" s="5"/>
      <c r="E62" s="8">
        <v>120047325901</v>
      </c>
      <c r="F62" s="8"/>
      <c r="G62" s="8">
        <v>121751630779</v>
      </c>
      <c r="H62" s="8"/>
      <c r="I62" s="8">
        <f t="shared" si="0"/>
        <v>-1704304878</v>
      </c>
      <c r="J62" s="8"/>
      <c r="K62" s="8">
        <v>518442</v>
      </c>
      <c r="L62" s="8"/>
      <c r="M62" s="8">
        <v>489243518326</v>
      </c>
      <c r="N62" s="8"/>
      <c r="O62" s="8">
        <v>497547762866</v>
      </c>
      <c r="P62" s="8"/>
      <c r="Q62" s="8">
        <f t="shared" si="1"/>
        <v>-8304244540</v>
      </c>
    </row>
    <row r="63" spans="1:17">
      <c r="A63" s="2" t="s">
        <v>254</v>
      </c>
      <c r="C63" s="4">
        <v>0</v>
      </c>
      <c r="D63" s="5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56400</v>
      </c>
      <c r="L63" s="8"/>
      <c r="M63" s="8">
        <v>56400000000</v>
      </c>
      <c r="N63" s="8"/>
      <c r="O63" s="8">
        <v>50496738873</v>
      </c>
      <c r="P63" s="8"/>
      <c r="Q63" s="8">
        <f t="shared" si="1"/>
        <v>5903261127</v>
      </c>
    </row>
    <row r="64" spans="1:17">
      <c r="A64" s="2" t="s">
        <v>192</v>
      </c>
      <c r="C64" s="4">
        <v>0</v>
      </c>
      <c r="D64" s="5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100000</v>
      </c>
      <c r="L64" s="8"/>
      <c r="M64" s="8">
        <v>100000000000</v>
      </c>
      <c r="N64" s="8"/>
      <c r="O64" s="8">
        <v>97753554312</v>
      </c>
      <c r="P64" s="8"/>
      <c r="Q64" s="8">
        <f t="shared" si="1"/>
        <v>2246445688</v>
      </c>
    </row>
    <row r="65" spans="1:17">
      <c r="A65" s="2" t="s">
        <v>255</v>
      </c>
      <c r="C65" s="4">
        <v>0</v>
      </c>
      <c r="D65" s="5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133237</v>
      </c>
      <c r="L65" s="8"/>
      <c r="M65" s="8">
        <v>133237000000</v>
      </c>
      <c r="N65" s="8"/>
      <c r="O65" s="8">
        <v>128437170092</v>
      </c>
      <c r="P65" s="8"/>
      <c r="Q65" s="8">
        <f t="shared" si="1"/>
        <v>4799829908</v>
      </c>
    </row>
    <row r="66" spans="1:17">
      <c r="A66" s="2" t="s">
        <v>190</v>
      </c>
      <c r="C66" s="4">
        <v>0</v>
      </c>
      <c r="D66" s="5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178750</v>
      </c>
      <c r="L66" s="8"/>
      <c r="M66" s="8">
        <v>178571273102</v>
      </c>
      <c r="N66" s="8"/>
      <c r="O66" s="8">
        <v>174399848166</v>
      </c>
      <c r="P66" s="8"/>
      <c r="Q66" s="8">
        <f t="shared" si="1"/>
        <v>4171424936</v>
      </c>
    </row>
    <row r="67" spans="1:17">
      <c r="A67" s="2" t="s">
        <v>256</v>
      </c>
      <c r="C67" s="4">
        <v>0</v>
      </c>
      <c r="D67" s="5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156700</v>
      </c>
      <c r="L67" s="8"/>
      <c r="M67" s="8">
        <v>156700000000</v>
      </c>
      <c r="N67" s="8"/>
      <c r="O67" s="8">
        <v>142710918455</v>
      </c>
      <c r="P67" s="8"/>
      <c r="Q67" s="8">
        <f t="shared" si="1"/>
        <v>13989081545</v>
      </c>
    </row>
    <row r="68" spans="1:17">
      <c r="A68" s="2" t="s">
        <v>257</v>
      </c>
      <c r="C68" s="4">
        <v>0</v>
      </c>
      <c r="D68" s="5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168294</v>
      </c>
      <c r="L68" s="8"/>
      <c r="M68" s="8">
        <v>168294000000</v>
      </c>
      <c r="N68" s="8"/>
      <c r="O68" s="8">
        <v>150017629713</v>
      </c>
      <c r="P68" s="8"/>
      <c r="Q68" s="8">
        <f t="shared" si="1"/>
        <v>18276370287</v>
      </c>
    </row>
    <row r="69" spans="1:17">
      <c r="A69" s="2" t="s">
        <v>101</v>
      </c>
      <c r="C69" s="4">
        <v>0</v>
      </c>
      <c r="D69" s="5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61239</v>
      </c>
      <c r="L69" s="8"/>
      <c r="M69" s="8">
        <v>49990743867</v>
      </c>
      <c r="N69" s="8"/>
      <c r="O69" s="8">
        <v>48628383435</v>
      </c>
      <c r="P69" s="8"/>
      <c r="Q69" s="8">
        <f t="shared" si="1"/>
        <v>1362360432</v>
      </c>
    </row>
    <row r="70" spans="1:17">
      <c r="A70" s="2" t="s">
        <v>188</v>
      </c>
      <c r="C70" s="4">
        <v>0</v>
      </c>
      <c r="D70" s="5"/>
      <c r="E70" s="8">
        <v>0</v>
      </c>
      <c r="F70" s="8"/>
      <c r="G70" s="8">
        <v>0</v>
      </c>
      <c r="H70" s="8"/>
      <c r="I70" s="8">
        <f t="shared" si="0"/>
        <v>0</v>
      </c>
      <c r="J70" s="8"/>
      <c r="K70" s="8">
        <v>155270</v>
      </c>
      <c r="L70" s="8"/>
      <c r="M70" s="8">
        <v>139082567653</v>
      </c>
      <c r="N70" s="8"/>
      <c r="O70" s="8">
        <v>138632571541</v>
      </c>
      <c r="P70" s="8"/>
      <c r="Q70" s="8">
        <f t="shared" si="1"/>
        <v>449996112</v>
      </c>
    </row>
    <row r="71" spans="1:17">
      <c r="A71" s="2" t="s">
        <v>186</v>
      </c>
      <c r="C71" s="4">
        <v>0</v>
      </c>
      <c r="D71" s="5"/>
      <c r="E71" s="8">
        <v>0</v>
      </c>
      <c r="F71" s="8"/>
      <c r="G71" s="8">
        <v>0</v>
      </c>
      <c r="H71" s="8"/>
      <c r="I71" s="8">
        <f t="shared" si="0"/>
        <v>0</v>
      </c>
      <c r="J71" s="8"/>
      <c r="K71" s="8">
        <v>139272</v>
      </c>
      <c r="L71" s="8"/>
      <c r="M71" s="8">
        <v>133142333463</v>
      </c>
      <c r="N71" s="8"/>
      <c r="O71" s="8">
        <v>130773432142</v>
      </c>
      <c r="P71" s="8"/>
      <c r="Q71" s="8">
        <f t="shared" si="1"/>
        <v>2368901321</v>
      </c>
    </row>
    <row r="72" spans="1:17">
      <c r="A72" s="2" t="s">
        <v>184</v>
      </c>
      <c r="C72" s="4">
        <v>0</v>
      </c>
      <c r="D72" s="5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100000</v>
      </c>
      <c r="L72" s="8"/>
      <c r="M72" s="8">
        <v>99741382595</v>
      </c>
      <c r="N72" s="8"/>
      <c r="O72" s="8">
        <v>99515609375</v>
      </c>
      <c r="P72" s="8"/>
      <c r="Q72" s="8">
        <f t="shared" si="1"/>
        <v>225773220</v>
      </c>
    </row>
    <row r="73" spans="1:17">
      <c r="A73" s="2" t="s">
        <v>258</v>
      </c>
      <c r="C73" s="4">
        <v>0</v>
      </c>
      <c r="D73" s="5"/>
      <c r="E73" s="8">
        <v>0</v>
      </c>
      <c r="F73" s="8"/>
      <c r="G73" s="8">
        <v>0</v>
      </c>
      <c r="H73" s="8"/>
      <c r="I73" s="8">
        <f t="shared" ref="I73:I93" si="2">E73-G73</f>
        <v>0</v>
      </c>
      <c r="J73" s="8"/>
      <c r="K73" s="8">
        <v>105000</v>
      </c>
      <c r="L73" s="8"/>
      <c r="M73" s="8">
        <v>105000000000</v>
      </c>
      <c r="N73" s="8"/>
      <c r="O73" s="8">
        <v>102356444531</v>
      </c>
      <c r="P73" s="8"/>
      <c r="Q73" s="8">
        <f t="shared" ref="Q73:Q97" si="3">M73-O73</f>
        <v>2643555469</v>
      </c>
    </row>
    <row r="74" spans="1:17">
      <c r="A74" s="2" t="s">
        <v>259</v>
      </c>
      <c r="C74" s="4">
        <v>0</v>
      </c>
      <c r="D74" s="5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65000</v>
      </c>
      <c r="L74" s="8"/>
      <c r="M74" s="8">
        <v>65000000000</v>
      </c>
      <c r="N74" s="8"/>
      <c r="O74" s="8">
        <v>60068610590</v>
      </c>
      <c r="P74" s="8"/>
      <c r="Q74" s="8">
        <f t="shared" si="3"/>
        <v>4931389410</v>
      </c>
    </row>
    <row r="75" spans="1:17">
      <c r="A75" s="2" t="s">
        <v>260</v>
      </c>
      <c r="C75" s="4">
        <v>0</v>
      </c>
      <c r="D75" s="5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75000</v>
      </c>
      <c r="L75" s="8"/>
      <c r="M75" s="8">
        <v>75000000000</v>
      </c>
      <c r="N75" s="8"/>
      <c r="O75" s="8">
        <v>69985562817</v>
      </c>
      <c r="P75" s="8"/>
      <c r="Q75" s="8">
        <f t="shared" si="3"/>
        <v>5014437183</v>
      </c>
    </row>
    <row r="76" spans="1:17">
      <c r="A76" s="2" t="s">
        <v>261</v>
      </c>
      <c r="C76" s="4">
        <v>0</v>
      </c>
      <c r="D76" s="5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573942</v>
      </c>
      <c r="L76" s="8"/>
      <c r="M76" s="8">
        <v>568509882034</v>
      </c>
      <c r="N76" s="8"/>
      <c r="O76" s="8">
        <v>528810643935</v>
      </c>
      <c r="P76" s="8"/>
      <c r="Q76" s="8">
        <f t="shared" si="3"/>
        <v>39699238099</v>
      </c>
    </row>
    <row r="77" spans="1:17">
      <c r="A77" s="2" t="s">
        <v>262</v>
      </c>
      <c r="C77" s="4">
        <v>0</v>
      </c>
      <c r="D77" s="5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105000</v>
      </c>
      <c r="L77" s="8"/>
      <c r="M77" s="8">
        <v>105000000000</v>
      </c>
      <c r="N77" s="8"/>
      <c r="O77" s="8">
        <v>97350541718</v>
      </c>
      <c r="P77" s="8"/>
      <c r="Q77" s="8">
        <f t="shared" si="3"/>
        <v>7649458282</v>
      </c>
    </row>
    <row r="78" spans="1:17">
      <c r="A78" s="2" t="s">
        <v>263</v>
      </c>
      <c r="C78" s="4">
        <v>0</v>
      </c>
      <c r="D78" s="5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164778</v>
      </c>
      <c r="L78" s="8"/>
      <c r="M78" s="8">
        <v>161859650773</v>
      </c>
      <c r="N78" s="8"/>
      <c r="O78" s="8">
        <v>147642062612</v>
      </c>
      <c r="P78" s="8"/>
      <c r="Q78" s="8">
        <f t="shared" si="3"/>
        <v>14217588161</v>
      </c>
    </row>
    <row r="79" spans="1:17">
      <c r="A79" s="2" t="s">
        <v>264</v>
      </c>
      <c r="C79" s="4">
        <v>0</v>
      </c>
      <c r="D79" s="5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107547</v>
      </c>
      <c r="L79" s="8"/>
      <c r="M79" s="8">
        <v>107547000000</v>
      </c>
      <c r="N79" s="8"/>
      <c r="O79" s="8">
        <v>100753274158</v>
      </c>
      <c r="P79" s="8"/>
      <c r="Q79" s="8">
        <f t="shared" si="3"/>
        <v>6793725842</v>
      </c>
    </row>
    <row r="80" spans="1:17">
      <c r="A80" s="2" t="s">
        <v>265</v>
      </c>
      <c r="C80" s="4">
        <v>0</v>
      </c>
      <c r="D80" s="5"/>
      <c r="E80" s="8">
        <v>0</v>
      </c>
      <c r="F80" s="8"/>
      <c r="G80" s="8">
        <v>0</v>
      </c>
      <c r="H80" s="8"/>
      <c r="I80" s="8">
        <f t="shared" si="2"/>
        <v>0</v>
      </c>
      <c r="J80" s="8"/>
      <c r="K80" s="8">
        <v>113040</v>
      </c>
      <c r="L80" s="8"/>
      <c r="M80" s="8">
        <v>110050755515</v>
      </c>
      <c r="N80" s="8"/>
      <c r="O80" s="8">
        <v>99984971238</v>
      </c>
      <c r="P80" s="8"/>
      <c r="Q80" s="8">
        <f t="shared" si="3"/>
        <v>10065784277</v>
      </c>
    </row>
    <row r="81" spans="1:17">
      <c r="A81" s="2" t="s">
        <v>266</v>
      </c>
      <c r="C81" s="4">
        <v>0</v>
      </c>
      <c r="D81" s="5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711161</v>
      </c>
      <c r="L81" s="8"/>
      <c r="M81" s="8">
        <v>685539079155</v>
      </c>
      <c r="N81" s="8"/>
      <c r="O81" s="8">
        <v>644422628669</v>
      </c>
      <c r="P81" s="8"/>
      <c r="Q81" s="8">
        <f t="shared" si="3"/>
        <v>41116450486</v>
      </c>
    </row>
    <row r="82" spans="1:17">
      <c r="A82" s="2" t="s">
        <v>267</v>
      </c>
      <c r="C82" s="4">
        <v>0</v>
      </c>
      <c r="D82" s="5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350000</v>
      </c>
      <c r="L82" s="8"/>
      <c r="M82" s="8">
        <v>335728981203</v>
      </c>
      <c r="N82" s="8"/>
      <c r="O82" s="8">
        <v>318065834186</v>
      </c>
      <c r="P82" s="8"/>
      <c r="Q82" s="8">
        <f t="shared" si="3"/>
        <v>17663147017</v>
      </c>
    </row>
    <row r="83" spans="1:17">
      <c r="A83" s="2" t="s">
        <v>268</v>
      </c>
      <c r="C83" s="4">
        <v>0</v>
      </c>
      <c r="D83" s="5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125000</v>
      </c>
      <c r="L83" s="8"/>
      <c r="M83" s="8">
        <v>116470808094</v>
      </c>
      <c r="N83" s="8"/>
      <c r="O83" s="8">
        <v>110807580232</v>
      </c>
      <c r="P83" s="8"/>
      <c r="Q83" s="8">
        <f t="shared" si="3"/>
        <v>5663227862</v>
      </c>
    </row>
    <row r="84" spans="1:17">
      <c r="A84" s="2" t="s">
        <v>269</v>
      </c>
      <c r="C84" s="4">
        <v>0</v>
      </c>
      <c r="D84" s="5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100000</v>
      </c>
      <c r="L84" s="8"/>
      <c r="M84" s="8">
        <v>99087091100</v>
      </c>
      <c r="N84" s="8"/>
      <c r="O84" s="8">
        <v>89656247250</v>
      </c>
      <c r="P84" s="8"/>
      <c r="Q84" s="8">
        <f t="shared" si="3"/>
        <v>9430843850</v>
      </c>
    </row>
    <row r="85" spans="1:17">
      <c r="A85" s="2" t="s">
        <v>270</v>
      </c>
      <c r="C85" s="4">
        <v>0</v>
      </c>
      <c r="D85" s="5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110000</v>
      </c>
      <c r="L85" s="8"/>
      <c r="M85" s="8">
        <v>109362077395</v>
      </c>
      <c r="N85" s="8"/>
      <c r="O85" s="8">
        <v>101339966383</v>
      </c>
      <c r="P85" s="8"/>
      <c r="Q85" s="8">
        <f t="shared" si="3"/>
        <v>8022111012</v>
      </c>
    </row>
    <row r="86" spans="1:17">
      <c r="A86" s="2" t="s">
        <v>271</v>
      </c>
      <c r="C86" s="4">
        <v>0</v>
      </c>
      <c r="D86" s="5"/>
      <c r="E86" s="8">
        <v>0</v>
      </c>
      <c r="F86" s="8"/>
      <c r="G86" s="8">
        <v>0</v>
      </c>
      <c r="H86" s="8"/>
      <c r="I86" s="8">
        <f t="shared" si="2"/>
        <v>0</v>
      </c>
      <c r="J86" s="8"/>
      <c r="K86" s="8">
        <v>192907</v>
      </c>
      <c r="L86" s="8"/>
      <c r="M86" s="8">
        <v>192907000000</v>
      </c>
      <c r="N86" s="8"/>
      <c r="O86" s="8">
        <v>188486283267</v>
      </c>
      <c r="P86" s="8"/>
      <c r="Q86" s="8">
        <f t="shared" si="3"/>
        <v>4420716733</v>
      </c>
    </row>
    <row r="87" spans="1:17">
      <c r="A87" s="2" t="s">
        <v>272</v>
      </c>
      <c r="C87" s="4">
        <v>0</v>
      </c>
      <c r="D87" s="5"/>
      <c r="E87" s="8">
        <v>0</v>
      </c>
      <c r="F87" s="8"/>
      <c r="G87" s="8">
        <v>0</v>
      </c>
      <c r="H87" s="8"/>
      <c r="I87" s="8">
        <f t="shared" si="2"/>
        <v>0</v>
      </c>
      <c r="J87" s="8"/>
      <c r="K87" s="8">
        <v>120000</v>
      </c>
      <c r="L87" s="8"/>
      <c r="M87" s="8">
        <v>109636164131</v>
      </c>
      <c r="N87" s="8"/>
      <c r="O87" s="8">
        <v>101861534250</v>
      </c>
      <c r="P87" s="8"/>
      <c r="Q87" s="8">
        <f t="shared" si="3"/>
        <v>7774629881</v>
      </c>
    </row>
    <row r="88" spans="1:17">
      <c r="A88" s="2" t="s">
        <v>273</v>
      </c>
      <c r="C88" s="4">
        <v>0</v>
      </c>
      <c r="D88" s="5"/>
      <c r="E88" s="8">
        <v>0</v>
      </c>
      <c r="F88" s="8"/>
      <c r="G88" s="8">
        <v>0</v>
      </c>
      <c r="H88" s="8"/>
      <c r="I88" s="8">
        <f t="shared" si="2"/>
        <v>0</v>
      </c>
      <c r="J88" s="8"/>
      <c r="K88" s="8">
        <v>641306</v>
      </c>
      <c r="L88" s="8"/>
      <c r="M88" s="8">
        <v>594111862720</v>
      </c>
      <c r="N88" s="8"/>
      <c r="O88" s="8">
        <v>553743541231</v>
      </c>
      <c r="P88" s="8"/>
      <c r="Q88" s="8">
        <f t="shared" si="3"/>
        <v>40368321489</v>
      </c>
    </row>
    <row r="89" spans="1:17">
      <c r="A89" s="2" t="s">
        <v>274</v>
      </c>
      <c r="C89" s="4">
        <v>0</v>
      </c>
      <c r="D89" s="5"/>
      <c r="E89" s="8">
        <v>0</v>
      </c>
      <c r="F89" s="8"/>
      <c r="G89" s="8">
        <v>0</v>
      </c>
      <c r="H89" s="8"/>
      <c r="I89" s="8">
        <f t="shared" si="2"/>
        <v>0</v>
      </c>
      <c r="J89" s="8"/>
      <c r="K89" s="8">
        <v>493170</v>
      </c>
      <c r="L89" s="8"/>
      <c r="M89" s="8">
        <v>492190816049</v>
      </c>
      <c r="N89" s="8"/>
      <c r="O89" s="8">
        <v>480054947650</v>
      </c>
      <c r="P89" s="8"/>
      <c r="Q89" s="8">
        <f t="shared" si="3"/>
        <v>12135868399</v>
      </c>
    </row>
    <row r="90" spans="1:17">
      <c r="A90" s="2" t="s">
        <v>123</v>
      </c>
      <c r="C90" s="4">
        <v>0</v>
      </c>
      <c r="D90" s="5"/>
      <c r="E90" s="8">
        <v>0</v>
      </c>
      <c r="F90" s="8"/>
      <c r="G90" s="8">
        <v>0</v>
      </c>
      <c r="H90" s="8"/>
      <c r="I90" s="8">
        <f t="shared" si="2"/>
        <v>0</v>
      </c>
      <c r="J90" s="8"/>
      <c r="K90" s="8">
        <v>168628</v>
      </c>
      <c r="L90" s="8"/>
      <c r="M90" s="8">
        <v>134056108412</v>
      </c>
      <c r="N90" s="8"/>
      <c r="O90" s="8">
        <v>130107566972</v>
      </c>
      <c r="P90" s="8"/>
      <c r="Q90" s="8">
        <f t="shared" si="3"/>
        <v>3948541440</v>
      </c>
    </row>
    <row r="91" spans="1:17">
      <c r="A91" s="2" t="s">
        <v>118</v>
      </c>
      <c r="C91" s="4">
        <v>0</v>
      </c>
      <c r="D91" s="5"/>
      <c r="E91" s="8">
        <v>0</v>
      </c>
      <c r="F91" s="8"/>
      <c r="G91" s="8">
        <v>0</v>
      </c>
      <c r="H91" s="8"/>
      <c r="I91" s="8">
        <f t="shared" si="2"/>
        <v>0</v>
      </c>
      <c r="J91" s="8"/>
      <c r="K91" s="8">
        <v>116408</v>
      </c>
      <c r="L91" s="8"/>
      <c r="M91" s="8">
        <v>69797694719</v>
      </c>
      <c r="N91" s="8"/>
      <c r="O91" s="8">
        <v>68555611611</v>
      </c>
      <c r="P91" s="8"/>
      <c r="Q91" s="8">
        <f t="shared" si="3"/>
        <v>1242083108</v>
      </c>
    </row>
    <row r="92" spans="1:17">
      <c r="A92" s="2" t="s">
        <v>275</v>
      </c>
      <c r="C92" s="4">
        <v>0</v>
      </c>
      <c r="D92" s="5"/>
      <c r="E92" s="8">
        <v>0</v>
      </c>
      <c r="F92" s="8"/>
      <c r="G92" s="8">
        <v>0</v>
      </c>
      <c r="H92" s="8"/>
      <c r="I92" s="8">
        <f t="shared" si="2"/>
        <v>0</v>
      </c>
      <c r="J92" s="8"/>
      <c r="K92" s="8">
        <v>260976</v>
      </c>
      <c r="L92" s="8"/>
      <c r="M92" s="8">
        <v>165232339138</v>
      </c>
      <c r="N92" s="8"/>
      <c r="O92" s="8">
        <v>161909696460</v>
      </c>
      <c r="P92" s="8"/>
      <c r="Q92" s="8">
        <f t="shared" si="3"/>
        <v>3322642678</v>
      </c>
    </row>
    <row r="93" spans="1:17">
      <c r="A93" s="2" t="s">
        <v>276</v>
      </c>
      <c r="C93" s="4">
        <v>0</v>
      </c>
      <c r="D93" s="5"/>
      <c r="E93" s="8">
        <v>0</v>
      </c>
      <c r="F93" s="8"/>
      <c r="G93" s="8">
        <v>0</v>
      </c>
      <c r="H93" s="8"/>
      <c r="I93" s="8">
        <f t="shared" si="2"/>
        <v>0</v>
      </c>
      <c r="J93" s="8"/>
      <c r="K93" s="8">
        <v>472116</v>
      </c>
      <c r="L93" s="8"/>
      <c r="M93" s="8">
        <v>470357783970</v>
      </c>
      <c r="N93" s="8"/>
      <c r="O93" s="8">
        <v>450069277038</v>
      </c>
      <c r="P93" s="8"/>
      <c r="Q93" s="8">
        <f t="shared" si="3"/>
        <v>20288506932</v>
      </c>
    </row>
    <row r="94" spans="1:17">
      <c r="A94" s="2" t="s">
        <v>392</v>
      </c>
      <c r="C94" s="4">
        <v>0</v>
      </c>
      <c r="D94" s="5"/>
      <c r="E94" s="8">
        <v>0</v>
      </c>
      <c r="F94" s="8"/>
      <c r="G94" s="8">
        <v>0</v>
      </c>
      <c r="H94" s="8"/>
      <c r="I94" s="8">
        <f t="shared" ref="I94:I97" si="4">E94-G94</f>
        <v>0</v>
      </c>
      <c r="J94" s="8"/>
      <c r="K94" s="8"/>
      <c r="L94" s="8"/>
      <c r="M94" s="8">
        <v>279984765</v>
      </c>
      <c r="N94" s="8"/>
      <c r="O94" s="8">
        <v>0</v>
      </c>
      <c r="P94" s="8"/>
      <c r="Q94" s="8">
        <f t="shared" si="3"/>
        <v>279984765</v>
      </c>
    </row>
    <row r="95" spans="1:17">
      <c r="A95" s="2" t="s">
        <v>393</v>
      </c>
      <c r="C95" s="4">
        <v>0</v>
      </c>
      <c r="D95" s="5"/>
      <c r="E95" s="8">
        <v>0</v>
      </c>
      <c r="F95" s="8"/>
      <c r="G95" s="8">
        <v>0</v>
      </c>
      <c r="H95" s="8"/>
      <c r="I95" s="8">
        <f t="shared" si="4"/>
        <v>0</v>
      </c>
      <c r="J95" s="8"/>
      <c r="K95" s="8"/>
      <c r="L95" s="8"/>
      <c r="M95" s="8">
        <v>435234468</v>
      </c>
      <c r="N95" s="8"/>
      <c r="O95" s="8">
        <v>0</v>
      </c>
      <c r="P95" s="8"/>
      <c r="Q95" s="8">
        <f t="shared" si="3"/>
        <v>435234468</v>
      </c>
    </row>
    <row r="96" spans="1:17">
      <c r="A96" s="2" t="s">
        <v>394</v>
      </c>
      <c r="C96" s="4">
        <v>0</v>
      </c>
      <c r="D96" s="5"/>
      <c r="E96" s="8">
        <v>-12752000</v>
      </c>
      <c r="F96" s="8"/>
      <c r="G96" s="8">
        <v>0</v>
      </c>
      <c r="H96" s="8"/>
      <c r="I96" s="8">
        <f t="shared" si="4"/>
        <v>-12752000</v>
      </c>
      <c r="J96" s="8"/>
      <c r="K96" s="8"/>
      <c r="L96" s="8"/>
      <c r="M96" s="8">
        <v>-12752000</v>
      </c>
      <c r="N96" s="8"/>
      <c r="O96" s="8">
        <v>0</v>
      </c>
      <c r="P96" s="8"/>
      <c r="Q96" s="8">
        <f t="shared" si="3"/>
        <v>-12752000</v>
      </c>
    </row>
    <row r="97" spans="1:21" ht="24.75" thickBot="1">
      <c r="A97" s="2" t="s">
        <v>395</v>
      </c>
      <c r="C97" s="4">
        <v>0</v>
      </c>
      <c r="D97" s="5"/>
      <c r="E97" s="8">
        <v>0</v>
      </c>
      <c r="F97" s="8"/>
      <c r="G97" s="8">
        <v>0</v>
      </c>
      <c r="H97" s="8"/>
      <c r="I97" s="8">
        <f t="shared" si="4"/>
        <v>0</v>
      </c>
      <c r="J97" s="8"/>
      <c r="K97" s="8"/>
      <c r="L97" s="8"/>
      <c r="M97" s="8">
        <v>263463475</v>
      </c>
      <c r="N97" s="8"/>
      <c r="O97" s="8">
        <v>0</v>
      </c>
      <c r="P97" s="8"/>
      <c r="Q97" s="8">
        <f t="shared" si="3"/>
        <v>263463475</v>
      </c>
    </row>
    <row r="98" spans="1:21" ht="24.75" thickBot="1">
      <c r="A98" s="2" t="s">
        <v>74</v>
      </c>
      <c r="C98" s="5" t="s">
        <v>74</v>
      </c>
      <c r="D98" s="5"/>
      <c r="E98" s="13">
        <f>SUM(E8:E97)</f>
        <v>388712737616</v>
      </c>
      <c r="F98" s="8"/>
      <c r="G98" s="13">
        <f>SUM(G8:G97)</f>
        <v>390128166209</v>
      </c>
      <c r="H98" s="8"/>
      <c r="I98" s="13">
        <f>SUM(I8:I97)</f>
        <v>-1415428593</v>
      </c>
      <c r="J98" s="8"/>
      <c r="K98" s="8" t="s">
        <v>74</v>
      </c>
      <c r="L98" s="8"/>
      <c r="M98" s="13">
        <f>SUM(M8:M97)</f>
        <v>8805445058670</v>
      </c>
      <c r="N98" s="8"/>
      <c r="O98" s="13">
        <f>SUM(O8:O97)</f>
        <v>8445248123653</v>
      </c>
      <c r="P98" s="8"/>
      <c r="Q98" s="13">
        <f>SUM(Q8:Q97)</f>
        <v>360196935017</v>
      </c>
      <c r="T98" s="3"/>
    </row>
    <row r="99" spans="1:21" ht="24.75" thickTop="1">
      <c r="I99" s="14"/>
      <c r="J99" s="14"/>
      <c r="K99" s="14"/>
      <c r="L99" s="14"/>
      <c r="M99" s="14"/>
      <c r="N99" s="14"/>
      <c r="O99" s="14"/>
      <c r="P99" s="14"/>
      <c r="Q99" s="14"/>
      <c r="T99" s="3"/>
    </row>
    <row r="100" spans="1:21">
      <c r="G100" s="3"/>
      <c r="T100" s="3"/>
    </row>
    <row r="101" spans="1:21">
      <c r="G101" s="3"/>
      <c r="T101" s="3"/>
    </row>
    <row r="102" spans="1:21">
      <c r="G102" s="3"/>
      <c r="I102" s="14"/>
      <c r="J102" s="14"/>
      <c r="K102" s="14"/>
      <c r="L102" s="14"/>
      <c r="M102" s="14"/>
      <c r="N102" s="14"/>
      <c r="O102" s="14"/>
      <c r="P102" s="14"/>
      <c r="Q102" s="14"/>
      <c r="T102" s="3"/>
      <c r="U102" s="3"/>
    </row>
    <row r="103" spans="1:21">
      <c r="G103" s="3"/>
      <c r="U103" s="3"/>
    </row>
    <row r="104" spans="1:21">
      <c r="G104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2"/>
  <sheetViews>
    <sheetView rightToLeft="1" topLeftCell="A67" workbookViewId="0">
      <selection activeCell="A82" sqref="A82:XFD82"/>
    </sheetView>
  </sheetViews>
  <sheetFormatPr defaultRowHeight="24"/>
  <cols>
    <col min="1" max="1" width="35.7109375" style="2" bestFit="1" customWidth="1"/>
    <col min="2" max="2" width="1" style="2" customWidth="1"/>
    <col min="3" max="3" width="21" style="2" customWidth="1"/>
    <col min="4" max="4" width="1" style="2" customWidth="1"/>
    <col min="5" max="5" width="22" style="2" customWidth="1"/>
    <col min="6" max="6" width="1" style="2" customWidth="1"/>
    <col min="7" max="7" width="21" style="2" customWidth="1"/>
    <col min="8" max="8" width="1" style="2" customWidth="1"/>
    <col min="9" max="9" width="22" style="2" customWidth="1"/>
    <col min="10" max="10" width="1" style="2" customWidth="1"/>
    <col min="11" max="11" width="23" style="2" customWidth="1"/>
    <col min="12" max="12" width="1" style="2" customWidth="1"/>
    <col min="13" max="13" width="21" style="2" customWidth="1"/>
    <col min="14" max="14" width="1" style="2" customWidth="1"/>
    <col min="15" max="15" width="22" style="2" customWidth="1"/>
    <col min="16" max="16" width="1" style="2" customWidth="1"/>
    <col min="17" max="17" width="22" style="2" customWidth="1"/>
    <col min="18" max="18" width="1" style="2" customWidth="1"/>
    <col min="19" max="19" width="22" style="2" customWidth="1"/>
    <col min="20" max="20" width="1" style="2" customWidth="1"/>
    <col min="21" max="21" width="23" style="2" customWidth="1"/>
    <col min="22" max="22" width="1" style="2" customWidth="1"/>
    <col min="23" max="23" width="9.140625" style="2" customWidth="1"/>
    <col min="24" max="16384" width="9.140625" style="2"/>
  </cols>
  <sheetData>
    <row r="2" spans="1:21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  <c r="R2" s="17" t="s">
        <v>0</v>
      </c>
      <c r="S2" s="17" t="s">
        <v>0</v>
      </c>
      <c r="T2" s="17" t="s">
        <v>0</v>
      </c>
      <c r="U2" s="17" t="s">
        <v>0</v>
      </c>
    </row>
    <row r="3" spans="1:21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  <c r="F3" s="17" t="s">
        <v>175</v>
      </c>
      <c r="G3" s="17" t="s">
        <v>175</v>
      </c>
      <c r="H3" s="17" t="s">
        <v>175</v>
      </c>
      <c r="I3" s="17" t="s">
        <v>175</v>
      </c>
      <c r="J3" s="17" t="s">
        <v>175</v>
      </c>
      <c r="K3" s="17" t="s">
        <v>175</v>
      </c>
      <c r="L3" s="17" t="s">
        <v>175</v>
      </c>
      <c r="M3" s="17" t="s">
        <v>175</v>
      </c>
      <c r="N3" s="17" t="s">
        <v>175</v>
      </c>
      <c r="O3" s="17" t="s">
        <v>175</v>
      </c>
      <c r="P3" s="17" t="s">
        <v>175</v>
      </c>
      <c r="Q3" s="17" t="s">
        <v>175</v>
      </c>
      <c r="R3" s="17" t="s">
        <v>175</v>
      </c>
      <c r="S3" s="17" t="s">
        <v>175</v>
      </c>
      <c r="T3" s="17" t="s">
        <v>175</v>
      </c>
      <c r="U3" s="17" t="s">
        <v>175</v>
      </c>
    </row>
    <row r="4" spans="1:21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  <c r="R4" s="17" t="s">
        <v>2</v>
      </c>
      <c r="S4" s="17" t="s">
        <v>2</v>
      </c>
      <c r="T4" s="17" t="s">
        <v>2</v>
      </c>
      <c r="U4" s="17" t="s">
        <v>2</v>
      </c>
    </row>
    <row r="6" spans="1:21" ht="24.75">
      <c r="A6" s="16" t="s">
        <v>3</v>
      </c>
      <c r="C6" s="16" t="s">
        <v>177</v>
      </c>
      <c r="D6" s="16" t="s">
        <v>177</v>
      </c>
      <c r="E6" s="16" t="s">
        <v>177</v>
      </c>
      <c r="F6" s="16" t="s">
        <v>177</v>
      </c>
      <c r="G6" s="16" t="s">
        <v>177</v>
      </c>
      <c r="H6" s="16" t="s">
        <v>177</v>
      </c>
      <c r="I6" s="16" t="s">
        <v>177</v>
      </c>
      <c r="J6" s="16" t="s">
        <v>177</v>
      </c>
      <c r="K6" s="16" t="s">
        <v>177</v>
      </c>
      <c r="M6" s="16" t="s">
        <v>178</v>
      </c>
      <c r="N6" s="16" t="s">
        <v>178</v>
      </c>
      <c r="O6" s="16" t="s">
        <v>178</v>
      </c>
      <c r="P6" s="16" t="s">
        <v>178</v>
      </c>
      <c r="Q6" s="16" t="s">
        <v>178</v>
      </c>
      <c r="R6" s="16" t="s">
        <v>178</v>
      </c>
      <c r="S6" s="16" t="s">
        <v>178</v>
      </c>
      <c r="T6" s="16" t="s">
        <v>178</v>
      </c>
      <c r="U6" s="16" t="s">
        <v>178</v>
      </c>
    </row>
    <row r="7" spans="1:21" ht="24.75">
      <c r="A7" s="16" t="s">
        <v>3</v>
      </c>
      <c r="C7" s="16" t="s">
        <v>277</v>
      </c>
      <c r="E7" s="16" t="s">
        <v>278</v>
      </c>
      <c r="G7" s="16" t="s">
        <v>279</v>
      </c>
      <c r="I7" s="16" t="s">
        <v>154</v>
      </c>
      <c r="K7" s="16" t="s">
        <v>280</v>
      </c>
      <c r="M7" s="16" t="s">
        <v>277</v>
      </c>
      <c r="O7" s="16" t="s">
        <v>278</v>
      </c>
      <c r="Q7" s="16" t="s">
        <v>279</v>
      </c>
      <c r="S7" s="16" t="s">
        <v>154</v>
      </c>
      <c r="U7" s="16" t="s">
        <v>280</v>
      </c>
    </row>
    <row r="8" spans="1:21">
      <c r="A8" s="2" t="s">
        <v>41</v>
      </c>
      <c r="C8" s="8">
        <v>0</v>
      </c>
      <c r="D8" s="8"/>
      <c r="E8" s="8">
        <v>688372099</v>
      </c>
      <c r="F8" s="8"/>
      <c r="G8" s="8">
        <v>1102360765</v>
      </c>
      <c r="H8" s="8"/>
      <c r="I8" s="8">
        <f>C8+E8+G8</f>
        <v>1790732864</v>
      </c>
      <c r="K8" s="5" t="s">
        <v>17</v>
      </c>
      <c r="M8" s="8">
        <v>0</v>
      </c>
      <c r="N8" s="8"/>
      <c r="O8" s="8">
        <v>11221976</v>
      </c>
      <c r="P8" s="8"/>
      <c r="Q8" s="8">
        <v>4121442004</v>
      </c>
      <c r="R8" s="8"/>
      <c r="S8" s="8">
        <f>M8+O8+Q8</f>
        <v>4132663980</v>
      </c>
      <c r="U8" s="5" t="s">
        <v>281</v>
      </c>
    </row>
    <row r="9" spans="1:21">
      <c r="A9" s="2" t="s">
        <v>25</v>
      </c>
      <c r="C9" s="8">
        <v>0</v>
      </c>
      <c r="D9" s="8"/>
      <c r="E9" s="8">
        <v>6212602221</v>
      </c>
      <c r="F9" s="8"/>
      <c r="G9" s="8">
        <v>-8068270746</v>
      </c>
      <c r="H9" s="8"/>
      <c r="I9" s="8">
        <f t="shared" ref="I9:I72" si="0">C9+E9+G9</f>
        <v>-1855668525</v>
      </c>
      <c r="K9" s="5" t="s">
        <v>282</v>
      </c>
      <c r="M9" s="8">
        <v>0</v>
      </c>
      <c r="N9" s="8"/>
      <c r="O9" s="8">
        <v>-2397351344</v>
      </c>
      <c r="P9" s="8"/>
      <c r="Q9" s="8">
        <v>-16615414908</v>
      </c>
      <c r="R9" s="8"/>
      <c r="S9" s="8">
        <f t="shared" ref="S9:S72" si="1">M9+O9+Q9</f>
        <v>-19012766252</v>
      </c>
      <c r="U9" s="5" t="s">
        <v>283</v>
      </c>
    </row>
    <row r="10" spans="1:21">
      <c r="A10" s="2" t="s">
        <v>36</v>
      </c>
      <c r="C10" s="8">
        <v>0</v>
      </c>
      <c r="D10" s="8"/>
      <c r="E10" s="8">
        <v>17280872660</v>
      </c>
      <c r="F10" s="8"/>
      <c r="G10" s="8">
        <v>-3635744022</v>
      </c>
      <c r="H10" s="8"/>
      <c r="I10" s="8">
        <f t="shared" si="0"/>
        <v>13645128638</v>
      </c>
      <c r="K10" s="5" t="s">
        <v>284</v>
      </c>
      <c r="M10" s="8">
        <v>39686023372</v>
      </c>
      <c r="N10" s="8"/>
      <c r="O10" s="8">
        <v>-30786787704</v>
      </c>
      <c r="P10" s="8"/>
      <c r="Q10" s="8">
        <v>-3635744022</v>
      </c>
      <c r="R10" s="8"/>
      <c r="S10" s="8">
        <f t="shared" si="1"/>
        <v>5263491646</v>
      </c>
      <c r="U10" s="5" t="s">
        <v>120</v>
      </c>
    </row>
    <row r="11" spans="1:21">
      <c r="A11" s="2" t="s">
        <v>22</v>
      </c>
      <c r="C11" s="8">
        <v>0</v>
      </c>
      <c r="D11" s="8"/>
      <c r="E11" s="8">
        <v>20599042219</v>
      </c>
      <c r="F11" s="8"/>
      <c r="G11" s="8">
        <v>4571031985</v>
      </c>
      <c r="H11" s="8"/>
      <c r="I11" s="8">
        <f t="shared" si="0"/>
        <v>25170074204</v>
      </c>
      <c r="K11" s="5" t="s">
        <v>285</v>
      </c>
      <c r="M11" s="8">
        <v>9957571200</v>
      </c>
      <c r="N11" s="8"/>
      <c r="O11" s="8">
        <v>9491560745</v>
      </c>
      <c r="P11" s="8"/>
      <c r="Q11" s="8">
        <v>3356651389</v>
      </c>
      <c r="R11" s="8"/>
      <c r="S11" s="8">
        <f t="shared" si="1"/>
        <v>22805783334</v>
      </c>
      <c r="U11" s="5" t="s">
        <v>286</v>
      </c>
    </row>
    <row r="12" spans="1:21">
      <c r="A12" s="2" t="s">
        <v>72</v>
      </c>
      <c r="C12" s="8">
        <v>0</v>
      </c>
      <c r="D12" s="8"/>
      <c r="E12" s="8">
        <v>-11145754228</v>
      </c>
      <c r="F12" s="8"/>
      <c r="G12" s="8">
        <v>-211929496</v>
      </c>
      <c r="H12" s="8"/>
      <c r="I12" s="8">
        <f t="shared" si="0"/>
        <v>-11357683724</v>
      </c>
      <c r="K12" s="5" t="s">
        <v>287</v>
      </c>
      <c r="M12" s="8">
        <v>7168541160</v>
      </c>
      <c r="N12" s="8"/>
      <c r="O12" s="8">
        <v>-18901682838</v>
      </c>
      <c r="P12" s="8"/>
      <c r="Q12" s="8">
        <v>-211929496</v>
      </c>
      <c r="R12" s="8"/>
      <c r="S12" s="8">
        <f t="shared" si="1"/>
        <v>-11945071174</v>
      </c>
      <c r="U12" s="5" t="s">
        <v>288</v>
      </c>
    </row>
    <row r="13" spans="1:21">
      <c r="A13" s="2" t="s">
        <v>28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K13" s="5" t="s">
        <v>29</v>
      </c>
      <c r="M13" s="8">
        <v>0</v>
      </c>
      <c r="N13" s="8"/>
      <c r="O13" s="8">
        <v>0</v>
      </c>
      <c r="P13" s="8"/>
      <c r="Q13" s="8">
        <v>0</v>
      </c>
      <c r="R13" s="8"/>
      <c r="S13" s="8">
        <f t="shared" si="1"/>
        <v>0</v>
      </c>
      <c r="U13" s="5" t="s">
        <v>29</v>
      </c>
    </row>
    <row r="14" spans="1:21">
      <c r="A14" s="2" t="s">
        <v>44</v>
      </c>
      <c r="C14" s="8">
        <v>0</v>
      </c>
      <c r="D14" s="8"/>
      <c r="E14" s="8">
        <v>-1460964505</v>
      </c>
      <c r="F14" s="8"/>
      <c r="G14" s="8">
        <v>2251125161</v>
      </c>
      <c r="H14" s="8"/>
      <c r="I14" s="8">
        <f t="shared" si="0"/>
        <v>790160656</v>
      </c>
      <c r="K14" s="5" t="s">
        <v>289</v>
      </c>
      <c r="M14" s="8">
        <v>6193509600</v>
      </c>
      <c r="N14" s="8"/>
      <c r="O14" s="8">
        <v>14100972078</v>
      </c>
      <c r="P14" s="8"/>
      <c r="Q14" s="8">
        <v>2535085666</v>
      </c>
      <c r="R14" s="8"/>
      <c r="S14" s="8">
        <f t="shared" si="1"/>
        <v>22829567344</v>
      </c>
      <c r="U14" s="5" t="s">
        <v>286</v>
      </c>
    </row>
    <row r="15" spans="1:21">
      <c r="A15" s="2" t="s">
        <v>19</v>
      </c>
      <c r="C15" s="8">
        <v>0</v>
      </c>
      <c r="D15" s="8"/>
      <c r="E15" s="8">
        <v>16081521125</v>
      </c>
      <c r="F15" s="8"/>
      <c r="G15" s="8">
        <v>728711877</v>
      </c>
      <c r="H15" s="8"/>
      <c r="I15" s="8">
        <f t="shared" si="0"/>
        <v>16810233002</v>
      </c>
      <c r="K15" s="5" t="s">
        <v>290</v>
      </c>
      <c r="M15" s="8">
        <v>0</v>
      </c>
      <c r="N15" s="8"/>
      <c r="O15" s="8">
        <v>9217622099</v>
      </c>
      <c r="P15" s="8"/>
      <c r="Q15" s="8">
        <v>3788907349</v>
      </c>
      <c r="R15" s="8"/>
      <c r="S15" s="8">
        <f t="shared" si="1"/>
        <v>13006529448</v>
      </c>
      <c r="U15" s="5" t="s">
        <v>291</v>
      </c>
    </row>
    <row r="16" spans="1:21">
      <c r="A16" s="2" t="s">
        <v>70</v>
      </c>
      <c r="C16" s="8">
        <v>0</v>
      </c>
      <c r="D16" s="8"/>
      <c r="E16" s="8">
        <v>-1305028461</v>
      </c>
      <c r="F16" s="8"/>
      <c r="G16" s="8">
        <v>2391983223</v>
      </c>
      <c r="H16" s="8"/>
      <c r="I16" s="8">
        <f t="shared" si="0"/>
        <v>1086954762</v>
      </c>
      <c r="K16" s="5" t="s">
        <v>292</v>
      </c>
      <c r="M16" s="8">
        <v>0</v>
      </c>
      <c r="N16" s="8"/>
      <c r="O16" s="8">
        <v>781475975</v>
      </c>
      <c r="P16" s="8"/>
      <c r="Q16" s="8">
        <v>2391983223</v>
      </c>
      <c r="R16" s="8"/>
      <c r="S16" s="8">
        <f t="shared" si="1"/>
        <v>3173459198</v>
      </c>
      <c r="U16" s="5" t="s">
        <v>293</v>
      </c>
    </row>
    <row r="17" spans="1:21">
      <c r="A17" s="2" t="s">
        <v>66</v>
      </c>
      <c r="C17" s="8">
        <v>0</v>
      </c>
      <c r="D17" s="8"/>
      <c r="E17" s="8">
        <v>-1028085008</v>
      </c>
      <c r="F17" s="8"/>
      <c r="G17" s="8">
        <v>1373813542</v>
      </c>
      <c r="H17" s="8"/>
      <c r="I17" s="8">
        <f t="shared" si="0"/>
        <v>345728534</v>
      </c>
      <c r="K17" s="5" t="s">
        <v>26</v>
      </c>
      <c r="M17" s="8">
        <v>13697974400</v>
      </c>
      <c r="N17" s="8"/>
      <c r="O17" s="8">
        <v>6697611737</v>
      </c>
      <c r="P17" s="8"/>
      <c r="Q17" s="8">
        <v>13673208232</v>
      </c>
      <c r="R17" s="8"/>
      <c r="S17" s="8">
        <f t="shared" si="1"/>
        <v>34068794369</v>
      </c>
      <c r="U17" s="5" t="s">
        <v>294</v>
      </c>
    </row>
    <row r="18" spans="1:21">
      <c r="A18" s="2" t="s">
        <v>38</v>
      </c>
      <c r="C18" s="8">
        <v>0</v>
      </c>
      <c r="D18" s="8"/>
      <c r="E18" s="8">
        <v>0</v>
      </c>
      <c r="F18" s="8"/>
      <c r="G18" s="8">
        <v>-1471053876</v>
      </c>
      <c r="H18" s="8"/>
      <c r="I18" s="8">
        <f t="shared" si="0"/>
        <v>-1471053876</v>
      </c>
      <c r="K18" s="5" t="s">
        <v>295</v>
      </c>
      <c r="M18" s="8">
        <v>16555083300</v>
      </c>
      <c r="N18" s="8"/>
      <c r="O18" s="8">
        <v>0</v>
      </c>
      <c r="P18" s="8"/>
      <c r="Q18" s="8">
        <v>-13013828574</v>
      </c>
      <c r="R18" s="8"/>
      <c r="S18" s="8">
        <f t="shared" si="1"/>
        <v>3541254726</v>
      </c>
      <c r="U18" s="5" t="s">
        <v>296</v>
      </c>
    </row>
    <row r="19" spans="1:21">
      <c r="A19" s="2" t="s">
        <v>73</v>
      </c>
      <c r="C19" s="8">
        <v>0</v>
      </c>
      <c r="D19" s="8"/>
      <c r="E19" s="8">
        <v>0</v>
      </c>
      <c r="F19" s="8"/>
      <c r="G19" s="8">
        <v>1269599872</v>
      </c>
      <c r="H19" s="8"/>
      <c r="I19" s="8">
        <f t="shared" si="0"/>
        <v>1269599872</v>
      </c>
      <c r="K19" s="5" t="s">
        <v>297</v>
      </c>
      <c r="M19" s="8">
        <v>883877896</v>
      </c>
      <c r="N19" s="8"/>
      <c r="O19" s="8">
        <v>0</v>
      </c>
      <c r="P19" s="8"/>
      <c r="Q19" s="8">
        <v>19429689317</v>
      </c>
      <c r="R19" s="8"/>
      <c r="S19" s="8">
        <f t="shared" si="1"/>
        <v>20313567213</v>
      </c>
      <c r="U19" s="5" t="s">
        <v>298</v>
      </c>
    </row>
    <row r="20" spans="1:21">
      <c r="A20" s="2" t="s">
        <v>233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K20" s="5" t="s">
        <v>29</v>
      </c>
      <c r="M20" s="8">
        <v>0</v>
      </c>
      <c r="N20" s="8"/>
      <c r="O20" s="8">
        <v>0</v>
      </c>
      <c r="P20" s="8"/>
      <c r="Q20" s="8">
        <v>636526705</v>
      </c>
      <c r="R20" s="8"/>
      <c r="S20" s="8">
        <f t="shared" si="1"/>
        <v>636526705</v>
      </c>
      <c r="U20" s="5" t="s">
        <v>100</v>
      </c>
    </row>
    <row r="21" spans="1:21">
      <c r="A21" s="2" t="s">
        <v>234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K21" s="5" t="s">
        <v>29</v>
      </c>
      <c r="M21" s="8">
        <v>0</v>
      </c>
      <c r="N21" s="8"/>
      <c r="O21" s="8">
        <v>0</v>
      </c>
      <c r="P21" s="8"/>
      <c r="Q21" s="8">
        <v>-39624664</v>
      </c>
      <c r="R21" s="8"/>
      <c r="S21" s="8">
        <f t="shared" si="1"/>
        <v>-39624664</v>
      </c>
      <c r="U21" s="5" t="s">
        <v>29</v>
      </c>
    </row>
    <row r="22" spans="1:21">
      <c r="A22" s="2" t="s">
        <v>30</v>
      </c>
      <c r="C22" s="8">
        <v>0</v>
      </c>
      <c r="D22" s="8"/>
      <c r="E22" s="8">
        <v>-6511972135</v>
      </c>
      <c r="F22" s="8"/>
      <c r="G22" s="8">
        <v>0</v>
      </c>
      <c r="H22" s="8"/>
      <c r="I22" s="8">
        <f t="shared" si="0"/>
        <v>-6511972135</v>
      </c>
      <c r="K22" s="5" t="s">
        <v>299</v>
      </c>
      <c r="M22" s="8">
        <v>2645184508</v>
      </c>
      <c r="N22" s="8"/>
      <c r="O22" s="8">
        <v>-12696991089</v>
      </c>
      <c r="P22" s="8"/>
      <c r="Q22" s="8">
        <v>-3867515840</v>
      </c>
      <c r="R22" s="8"/>
      <c r="S22" s="8">
        <f t="shared" si="1"/>
        <v>-13919322421</v>
      </c>
      <c r="U22" s="5" t="s">
        <v>300</v>
      </c>
    </row>
    <row r="23" spans="1:21">
      <c r="A23" s="2" t="s">
        <v>235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K23" s="5" t="s">
        <v>29</v>
      </c>
      <c r="M23" s="8">
        <v>0</v>
      </c>
      <c r="N23" s="8"/>
      <c r="O23" s="8">
        <v>0</v>
      </c>
      <c r="P23" s="8"/>
      <c r="Q23" s="8">
        <v>11369053955</v>
      </c>
      <c r="R23" s="8"/>
      <c r="S23" s="8">
        <f t="shared" si="1"/>
        <v>11369053955</v>
      </c>
      <c r="U23" s="5" t="s">
        <v>301</v>
      </c>
    </row>
    <row r="24" spans="1:21">
      <c r="A24" s="2" t="s">
        <v>55</v>
      </c>
      <c r="C24" s="8">
        <v>0</v>
      </c>
      <c r="D24" s="8"/>
      <c r="E24" s="8">
        <v>-1943932948</v>
      </c>
      <c r="F24" s="8"/>
      <c r="G24" s="8">
        <v>0</v>
      </c>
      <c r="H24" s="8"/>
      <c r="I24" s="8">
        <f t="shared" si="0"/>
        <v>-1943932948</v>
      </c>
      <c r="K24" s="5" t="s">
        <v>302</v>
      </c>
      <c r="M24" s="8">
        <v>7322162381</v>
      </c>
      <c r="N24" s="8"/>
      <c r="O24" s="8">
        <v>-29823270562</v>
      </c>
      <c r="P24" s="8"/>
      <c r="Q24" s="8">
        <v>-101411850</v>
      </c>
      <c r="R24" s="8"/>
      <c r="S24" s="8">
        <f t="shared" si="1"/>
        <v>-22602520031</v>
      </c>
      <c r="U24" s="5" t="s">
        <v>299</v>
      </c>
    </row>
    <row r="25" spans="1:21">
      <c r="A25" s="2" t="s">
        <v>236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K25" s="5" t="s">
        <v>29</v>
      </c>
      <c r="M25" s="8">
        <v>0</v>
      </c>
      <c r="N25" s="8"/>
      <c r="O25" s="8">
        <v>0</v>
      </c>
      <c r="P25" s="8"/>
      <c r="Q25" s="8">
        <v>2751755060</v>
      </c>
      <c r="R25" s="8"/>
      <c r="S25" s="8">
        <f t="shared" si="1"/>
        <v>2751755060</v>
      </c>
      <c r="U25" s="5" t="s">
        <v>289</v>
      </c>
    </row>
    <row r="26" spans="1:21">
      <c r="A26" s="2" t="s">
        <v>42</v>
      </c>
      <c r="C26" s="8">
        <v>0</v>
      </c>
      <c r="D26" s="8"/>
      <c r="E26" s="8">
        <v>-4525836859</v>
      </c>
      <c r="F26" s="8"/>
      <c r="G26" s="8">
        <v>0</v>
      </c>
      <c r="H26" s="8"/>
      <c r="I26" s="8">
        <f t="shared" si="0"/>
        <v>-4525836859</v>
      </c>
      <c r="K26" s="5" t="s">
        <v>303</v>
      </c>
      <c r="M26" s="8">
        <v>1855000000</v>
      </c>
      <c r="N26" s="8"/>
      <c r="O26" s="8">
        <v>-21747892856</v>
      </c>
      <c r="P26" s="8"/>
      <c r="Q26" s="8">
        <v>107613756</v>
      </c>
      <c r="R26" s="8"/>
      <c r="S26" s="8">
        <f t="shared" si="1"/>
        <v>-19785279100</v>
      </c>
      <c r="U26" s="5" t="s">
        <v>304</v>
      </c>
    </row>
    <row r="27" spans="1:21">
      <c r="A27" s="2" t="s">
        <v>63</v>
      </c>
      <c r="C27" s="8">
        <v>0</v>
      </c>
      <c r="D27" s="8"/>
      <c r="E27" s="8">
        <v>782666937</v>
      </c>
      <c r="F27" s="8"/>
      <c r="G27" s="8">
        <v>0</v>
      </c>
      <c r="H27" s="8"/>
      <c r="I27" s="8">
        <f t="shared" si="0"/>
        <v>782666937</v>
      </c>
      <c r="K27" s="5" t="s">
        <v>305</v>
      </c>
      <c r="M27" s="8">
        <v>4326568500</v>
      </c>
      <c r="N27" s="8"/>
      <c r="O27" s="8">
        <v>7454989524</v>
      </c>
      <c r="P27" s="8"/>
      <c r="Q27" s="8">
        <v>1836514249</v>
      </c>
      <c r="R27" s="8"/>
      <c r="S27" s="8">
        <f t="shared" si="1"/>
        <v>13618072273</v>
      </c>
      <c r="U27" s="5" t="s">
        <v>68</v>
      </c>
    </row>
    <row r="28" spans="1:21">
      <c r="A28" s="2" t="s">
        <v>219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K28" s="5" t="s">
        <v>29</v>
      </c>
      <c r="M28" s="8">
        <v>10790440650</v>
      </c>
      <c r="N28" s="8"/>
      <c r="O28" s="8">
        <v>0</v>
      </c>
      <c r="P28" s="8"/>
      <c r="Q28" s="8">
        <v>-16642303659</v>
      </c>
      <c r="R28" s="8"/>
      <c r="S28" s="8">
        <f t="shared" si="1"/>
        <v>-5851863009</v>
      </c>
      <c r="U28" s="5" t="s">
        <v>306</v>
      </c>
    </row>
    <row r="29" spans="1:21">
      <c r="A29" s="2" t="s">
        <v>39</v>
      </c>
      <c r="C29" s="8">
        <v>0</v>
      </c>
      <c r="D29" s="8"/>
      <c r="E29" s="8">
        <v>1169027131</v>
      </c>
      <c r="F29" s="8"/>
      <c r="G29" s="8">
        <v>0</v>
      </c>
      <c r="H29" s="8"/>
      <c r="I29" s="8">
        <f t="shared" si="0"/>
        <v>1169027131</v>
      </c>
      <c r="K29" s="5" t="s">
        <v>307</v>
      </c>
      <c r="M29" s="8">
        <v>1235851200</v>
      </c>
      <c r="N29" s="8"/>
      <c r="O29" s="8">
        <v>8561146738</v>
      </c>
      <c r="P29" s="8"/>
      <c r="Q29" s="8">
        <v>8242819422</v>
      </c>
      <c r="R29" s="8"/>
      <c r="S29" s="8">
        <f t="shared" si="1"/>
        <v>18039817360</v>
      </c>
      <c r="U29" s="5" t="s">
        <v>308</v>
      </c>
    </row>
    <row r="30" spans="1:21">
      <c r="A30" s="2" t="s">
        <v>237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K30" s="5" t="s">
        <v>29</v>
      </c>
      <c r="M30" s="8">
        <v>0</v>
      </c>
      <c r="N30" s="8"/>
      <c r="O30" s="8">
        <v>0</v>
      </c>
      <c r="P30" s="8"/>
      <c r="Q30" s="8">
        <v>0</v>
      </c>
      <c r="R30" s="8"/>
      <c r="S30" s="8">
        <f t="shared" si="1"/>
        <v>0</v>
      </c>
      <c r="U30" s="5" t="s">
        <v>29</v>
      </c>
    </row>
    <row r="31" spans="1:21">
      <c r="A31" s="2" t="s">
        <v>238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K31" s="5" t="s">
        <v>29</v>
      </c>
      <c r="M31" s="8">
        <v>0</v>
      </c>
      <c r="N31" s="8"/>
      <c r="O31" s="8">
        <v>0</v>
      </c>
      <c r="P31" s="8"/>
      <c r="Q31" s="8">
        <v>1123612079</v>
      </c>
      <c r="R31" s="8"/>
      <c r="S31" s="8">
        <f t="shared" si="1"/>
        <v>1123612079</v>
      </c>
      <c r="U31" s="5" t="s">
        <v>309</v>
      </c>
    </row>
    <row r="32" spans="1:21">
      <c r="A32" s="2" t="s">
        <v>23</v>
      </c>
      <c r="C32" s="8">
        <v>0</v>
      </c>
      <c r="D32" s="8"/>
      <c r="E32" s="8">
        <v>7328765794</v>
      </c>
      <c r="F32" s="8"/>
      <c r="G32" s="8">
        <v>0</v>
      </c>
      <c r="H32" s="8"/>
      <c r="I32" s="8">
        <f t="shared" si="0"/>
        <v>7328765794</v>
      </c>
      <c r="K32" s="5" t="s">
        <v>146</v>
      </c>
      <c r="M32" s="8">
        <v>15085372500</v>
      </c>
      <c r="N32" s="8"/>
      <c r="O32" s="8">
        <v>-1250887738</v>
      </c>
      <c r="P32" s="8"/>
      <c r="Q32" s="8">
        <v>-5255054121</v>
      </c>
      <c r="R32" s="8"/>
      <c r="S32" s="8">
        <f t="shared" si="1"/>
        <v>8579430641</v>
      </c>
      <c r="U32" s="5" t="s">
        <v>65</v>
      </c>
    </row>
    <row r="33" spans="1:21">
      <c r="A33" s="2" t="s">
        <v>239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K33" s="5" t="s">
        <v>29</v>
      </c>
      <c r="M33" s="8">
        <v>0</v>
      </c>
      <c r="N33" s="8"/>
      <c r="O33" s="8">
        <v>0</v>
      </c>
      <c r="P33" s="8"/>
      <c r="Q33" s="8">
        <v>5025706876</v>
      </c>
      <c r="R33" s="8"/>
      <c r="S33" s="8">
        <f t="shared" si="1"/>
        <v>5025706876</v>
      </c>
      <c r="U33" s="5" t="s">
        <v>310</v>
      </c>
    </row>
    <row r="34" spans="1:21">
      <c r="A34" s="2" t="s">
        <v>49</v>
      </c>
      <c r="C34" s="8">
        <v>0</v>
      </c>
      <c r="D34" s="8"/>
      <c r="E34" s="8">
        <v>4803249600</v>
      </c>
      <c r="F34" s="8"/>
      <c r="G34" s="8">
        <v>0</v>
      </c>
      <c r="H34" s="8"/>
      <c r="I34" s="8">
        <f t="shared" si="0"/>
        <v>4803249600</v>
      </c>
      <c r="K34" s="5" t="s">
        <v>311</v>
      </c>
      <c r="M34" s="8">
        <v>2696000000</v>
      </c>
      <c r="N34" s="8"/>
      <c r="O34" s="8">
        <v>4069716298</v>
      </c>
      <c r="P34" s="8"/>
      <c r="Q34" s="8">
        <v>22641683</v>
      </c>
      <c r="R34" s="8"/>
      <c r="S34" s="8">
        <f t="shared" si="1"/>
        <v>6788357981</v>
      </c>
      <c r="U34" s="5" t="s">
        <v>312</v>
      </c>
    </row>
    <row r="35" spans="1:21">
      <c r="A35" s="2" t="s">
        <v>43</v>
      </c>
      <c r="C35" s="8">
        <v>0</v>
      </c>
      <c r="D35" s="8"/>
      <c r="E35" s="8">
        <v>23317308701</v>
      </c>
      <c r="F35" s="8"/>
      <c r="G35" s="8">
        <v>0</v>
      </c>
      <c r="H35" s="8"/>
      <c r="I35" s="8">
        <f t="shared" si="0"/>
        <v>23317308701</v>
      </c>
      <c r="K35" s="5" t="s">
        <v>313</v>
      </c>
      <c r="M35" s="8">
        <v>0</v>
      </c>
      <c r="N35" s="8"/>
      <c r="O35" s="8">
        <v>32633794530</v>
      </c>
      <c r="P35" s="8"/>
      <c r="Q35" s="8">
        <v>-990588191</v>
      </c>
      <c r="R35" s="8"/>
      <c r="S35" s="8">
        <f t="shared" si="1"/>
        <v>31643206339</v>
      </c>
      <c r="U35" s="5" t="s">
        <v>314</v>
      </c>
    </row>
    <row r="36" spans="1:21">
      <c r="A36" s="2" t="s">
        <v>240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K36" s="5" t="s">
        <v>29</v>
      </c>
      <c r="M36" s="8">
        <v>0</v>
      </c>
      <c r="N36" s="8"/>
      <c r="O36" s="8">
        <v>0</v>
      </c>
      <c r="P36" s="8"/>
      <c r="Q36" s="8">
        <v>-31635432</v>
      </c>
      <c r="R36" s="8"/>
      <c r="S36" s="8">
        <f t="shared" si="1"/>
        <v>-31635432</v>
      </c>
      <c r="U36" s="5" t="s">
        <v>29</v>
      </c>
    </row>
    <row r="37" spans="1:21">
      <c r="A37" s="2" t="s">
        <v>241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K37" s="5" t="s">
        <v>29</v>
      </c>
      <c r="M37" s="8">
        <v>0</v>
      </c>
      <c r="N37" s="8"/>
      <c r="O37" s="8">
        <v>0</v>
      </c>
      <c r="P37" s="8"/>
      <c r="Q37" s="8">
        <v>20606572468</v>
      </c>
      <c r="R37" s="8"/>
      <c r="S37" s="8">
        <f t="shared" si="1"/>
        <v>20606572468</v>
      </c>
      <c r="U37" s="5" t="s">
        <v>315</v>
      </c>
    </row>
    <row r="38" spans="1:21">
      <c r="A38" s="2" t="s">
        <v>40</v>
      </c>
      <c r="C38" s="8">
        <v>0</v>
      </c>
      <c r="D38" s="8"/>
      <c r="E38" s="8">
        <v>-674202403</v>
      </c>
      <c r="F38" s="8"/>
      <c r="G38" s="8">
        <v>0</v>
      </c>
      <c r="H38" s="8"/>
      <c r="I38" s="8">
        <f t="shared" si="0"/>
        <v>-674202403</v>
      </c>
      <c r="K38" s="5" t="s">
        <v>316</v>
      </c>
      <c r="M38" s="8">
        <v>34457130000</v>
      </c>
      <c r="N38" s="8"/>
      <c r="O38" s="8">
        <v>-3291350125</v>
      </c>
      <c r="P38" s="8"/>
      <c r="Q38" s="8">
        <v>-4558343663</v>
      </c>
      <c r="R38" s="8"/>
      <c r="S38" s="8">
        <f t="shared" si="1"/>
        <v>26607436212</v>
      </c>
      <c r="U38" s="5" t="s">
        <v>317</v>
      </c>
    </row>
    <row r="39" spans="1:21">
      <c r="A39" s="2" t="s">
        <v>242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K39" s="5" t="s">
        <v>29</v>
      </c>
      <c r="M39" s="8">
        <v>0</v>
      </c>
      <c r="N39" s="8"/>
      <c r="O39" s="8">
        <v>0</v>
      </c>
      <c r="P39" s="8"/>
      <c r="Q39" s="8">
        <v>-136067833</v>
      </c>
      <c r="R39" s="8"/>
      <c r="S39" s="8">
        <f t="shared" si="1"/>
        <v>-136067833</v>
      </c>
      <c r="U39" s="5" t="s">
        <v>318</v>
      </c>
    </row>
    <row r="40" spans="1:21">
      <c r="A40" s="2" t="s">
        <v>243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K40" s="5" t="s">
        <v>29</v>
      </c>
      <c r="M40" s="8">
        <v>0</v>
      </c>
      <c r="N40" s="8"/>
      <c r="O40" s="8">
        <v>0</v>
      </c>
      <c r="P40" s="8"/>
      <c r="Q40" s="8">
        <v>3260282533</v>
      </c>
      <c r="R40" s="8"/>
      <c r="S40" s="8">
        <f t="shared" si="1"/>
        <v>3260282533</v>
      </c>
      <c r="U40" s="5" t="s">
        <v>319</v>
      </c>
    </row>
    <row r="41" spans="1:21">
      <c r="A41" s="2" t="s">
        <v>15</v>
      </c>
      <c r="C41" s="8">
        <v>0</v>
      </c>
      <c r="D41" s="8"/>
      <c r="E41" s="8">
        <v>-7160905162</v>
      </c>
      <c r="F41" s="8"/>
      <c r="G41" s="8">
        <v>0</v>
      </c>
      <c r="H41" s="8"/>
      <c r="I41" s="8">
        <f t="shared" si="0"/>
        <v>-7160905162</v>
      </c>
      <c r="K41" s="5" t="s">
        <v>320</v>
      </c>
      <c r="M41" s="8">
        <v>7563625400</v>
      </c>
      <c r="N41" s="8"/>
      <c r="O41" s="8">
        <v>-23806744963</v>
      </c>
      <c r="P41" s="8"/>
      <c r="Q41" s="8">
        <v>-3659</v>
      </c>
      <c r="R41" s="8"/>
      <c r="S41" s="8">
        <f t="shared" si="1"/>
        <v>-16243123222</v>
      </c>
      <c r="U41" s="5" t="s">
        <v>321</v>
      </c>
    </row>
    <row r="42" spans="1:21">
      <c r="A42" s="2" t="s">
        <v>244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K42" s="5" t="s">
        <v>29</v>
      </c>
      <c r="M42" s="8">
        <v>0</v>
      </c>
      <c r="N42" s="8"/>
      <c r="O42" s="8">
        <v>0</v>
      </c>
      <c r="P42" s="8"/>
      <c r="Q42" s="8">
        <v>8441070120</v>
      </c>
      <c r="R42" s="8"/>
      <c r="S42" s="8">
        <f t="shared" si="1"/>
        <v>8441070120</v>
      </c>
      <c r="U42" s="5" t="s">
        <v>322</v>
      </c>
    </row>
    <row r="43" spans="1:21">
      <c r="A43" s="2" t="s">
        <v>245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K43" s="5" t="s">
        <v>29</v>
      </c>
      <c r="M43" s="8">
        <v>0</v>
      </c>
      <c r="N43" s="8"/>
      <c r="O43" s="8">
        <v>0</v>
      </c>
      <c r="P43" s="8"/>
      <c r="Q43" s="8">
        <v>5815601015</v>
      </c>
      <c r="R43" s="8"/>
      <c r="S43" s="8">
        <f t="shared" si="1"/>
        <v>5815601015</v>
      </c>
      <c r="U43" s="5" t="s">
        <v>323</v>
      </c>
    </row>
    <row r="44" spans="1:21">
      <c r="A44" s="2" t="s">
        <v>246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K44" s="5" t="s">
        <v>29</v>
      </c>
      <c r="M44" s="8">
        <v>0</v>
      </c>
      <c r="N44" s="8"/>
      <c r="O44" s="8">
        <v>0</v>
      </c>
      <c r="P44" s="8"/>
      <c r="Q44" s="8">
        <v>6833120649</v>
      </c>
      <c r="R44" s="8"/>
      <c r="S44" s="8">
        <f t="shared" si="1"/>
        <v>6833120649</v>
      </c>
      <c r="U44" s="5" t="s">
        <v>324</v>
      </c>
    </row>
    <row r="45" spans="1:21">
      <c r="A45" s="2" t="s">
        <v>247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K45" s="5" t="s">
        <v>29</v>
      </c>
      <c r="M45" s="8">
        <v>0</v>
      </c>
      <c r="N45" s="8"/>
      <c r="O45" s="8">
        <v>0</v>
      </c>
      <c r="P45" s="8"/>
      <c r="Q45" s="8">
        <v>-42149760</v>
      </c>
      <c r="R45" s="8"/>
      <c r="S45" s="8">
        <f t="shared" si="1"/>
        <v>-42149760</v>
      </c>
      <c r="U45" s="5" t="s">
        <v>325</v>
      </c>
    </row>
    <row r="46" spans="1:21">
      <c r="A46" s="2" t="s">
        <v>248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K46" s="5" t="s">
        <v>29</v>
      </c>
      <c r="M46" s="8">
        <v>0</v>
      </c>
      <c r="N46" s="8"/>
      <c r="O46" s="8">
        <v>0</v>
      </c>
      <c r="P46" s="8"/>
      <c r="Q46" s="8">
        <v>0</v>
      </c>
      <c r="R46" s="8"/>
      <c r="S46" s="8">
        <f t="shared" si="1"/>
        <v>0</v>
      </c>
      <c r="U46" s="5" t="s">
        <v>29</v>
      </c>
    </row>
    <row r="47" spans="1:21">
      <c r="A47" s="2" t="s">
        <v>249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K47" s="5" t="s">
        <v>29</v>
      </c>
      <c r="M47" s="8">
        <v>0</v>
      </c>
      <c r="N47" s="8"/>
      <c r="O47" s="8">
        <v>0</v>
      </c>
      <c r="P47" s="8"/>
      <c r="Q47" s="8">
        <v>0</v>
      </c>
      <c r="R47" s="8"/>
      <c r="S47" s="8">
        <f t="shared" si="1"/>
        <v>0</v>
      </c>
      <c r="U47" s="5" t="s">
        <v>29</v>
      </c>
    </row>
    <row r="48" spans="1:21">
      <c r="A48" s="2" t="s">
        <v>27</v>
      </c>
      <c r="C48" s="8">
        <v>0</v>
      </c>
      <c r="D48" s="8"/>
      <c r="E48" s="8">
        <v>-5484162427</v>
      </c>
      <c r="F48" s="8"/>
      <c r="G48" s="8">
        <v>0</v>
      </c>
      <c r="H48" s="8"/>
      <c r="I48" s="8">
        <f t="shared" si="0"/>
        <v>-5484162427</v>
      </c>
      <c r="K48" s="5" t="s">
        <v>283</v>
      </c>
      <c r="M48" s="8">
        <v>0</v>
      </c>
      <c r="N48" s="8"/>
      <c r="O48" s="8">
        <v>19927631976</v>
      </c>
      <c r="P48" s="8"/>
      <c r="Q48" s="8">
        <v>5362582993</v>
      </c>
      <c r="R48" s="8"/>
      <c r="S48" s="8">
        <f t="shared" si="1"/>
        <v>25290214969</v>
      </c>
      <c r="U48" s="5" t="s">
        <v>326</v>
      </c>
    </row>
    <row r="49" spans="1:21">
      <c r="A49" s="2" t="s">
        <v>20</v>
      </c>
      <c r="C49" s="8">
        <v>0</v>
      </c>
      <c r="D49" s="8"/>
      <c r="E49" s="8">
        <v>2870686080</v>
      </c>
      <c r="F49" s="8"/>
      <c r="G49" s="8">
        <v>0</v>
      </c>
      <c r="H49" s="8"/>
      <c r="I49" s="8">
        <f t="shared" si="0"/>
        <v>2870686080</v>
      </c>
      <c r="K49" s="5" t="s">
        <v>327</v>
      </c>
      <c r="M49" s="8">
        <v>1296594200</v>
      </c>
      <c r="N49" s="8"/>
      <c r="O49" s="8">
        <v>2658002318</v>
      </c>
      <c r="P49" s="8"/>
      <c r="Q49" s="8">
        <v>-304395861</v>
      </c>
      <c r="R49" s="8"/>
      <c r="S49" s="8">
        <f t="shared" si="1"/>
        <v>3650200657</v>
      </c>
      <c r="U49" s="5" t="s">
        <v>328</v>
      </c>
    </row>
    <row r="50" spans="1:21">
      <c r="A50" s="2" t="s">
        <v>227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K50" s="5" t="s">
        <v>29</v>
      </c>
      <c r="M50" s="8">
        <v>433200000</v>
      </c>
      <c r="N50" s="8"/>
      <c r="O50" s="8">
        <v>0</v>
      </c>
      <c r="P50" s="8"/>
      <c r="Q50" s="8">
        <v>6375794139</v>
      </c>
      <c r="R50" s="8"/>
      <c r="S50" s="8">
        <f t="shared" si="1"/>
        <v>6808994139</v>
      </c>
      <c r="U50" s="5" t="s">
        <v>324</v>
      </c>
    </row>
    <row r="51" spans="1:21">
      <c r="A51" s="2" t="s">
        <v>250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K51" s="5" t="s">
        <v>29</v>
      </c>
      <c r="M51" s="8">
        <v>0</v>
      </c>
      <c r="N51" s="8"/>
      <c r="O51" s="8">
        <v>0</v>
      </c>
      <c r="P51" s="8"/>
      <c r="Q51" s="8">
        <v>7898608942</v>
      </c>
      <c r="R51" s="8"/>
      <c r="S51" s="8">
        <f t="shared" si="1"/>
        <v>7898608942</v>
      </c>
      <c r="U51" s="5" t="s">
        <v>329</v>
      </c>
    </row>
    <row r="52" spans="1:21">
      <c r="A52" s="2" t="s">
        <v>16</v>
      </c>
      <c r="C52" s="8">
        <v>0</v>
      </c>
      <c r="D52" s="8"/>
      <c r="E52" s="8">
        <v>-1170702236</v>
      </c>
      <c r="F52" s="8"/>
      <c r="G52" s="8">
        <v>0</v>
      </c>
      <c r="H52" s="8"/>
      <c r="I52" s="8">
        <f t="shared" si="0"/>
        <v>-1170702236</v>
      </c>
      <c r="K52" s="5" t="s">
        <v>330</v>
      </c>
      <c r="M52" s="8">
        <v>0</v>
      </c>
      <c r="N52" s="8"/>
      <c r="O52" s="8">
        <v>-4065566904</v>
      </c>
      <c r="P52" s="8"/>
      <c r="Q52" s="8">
        <v>-2038</v>
      </c>
      <c r="R52" s="8"/>
      <c r="S52" s="8">
        <f t="shared" si="1"/>
        <v>-4065568942</v>
      </c>
      <c r="U52" s="5" t="s">
        <v>330</v>
      </c>
    </row>
    <row r="53" spans="1:21">
      <c r="A53" s="2" t="s">
        <v>31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K53" s="5" t="s">
        <v>29</v>
      </c>
      <c r="M53" s="8">
        <v>1737303552</v>
      </c>
      <c r="N53" s="8"/>
      <c r="O53" s="8">
        <v>0</v>
      </c>
      <c r="P53" s="8"/>
      <c r="Q53" s="8">
        <v>731259350</v>
      </c>
      <c r="R53" s="8"/>
      <c r="S53" s="8">
        <f t="shared" si="1"/>
        <v>2468562902</v>
      </c>
      <c r="U53" s="5" t="s">
        <v>331</v>
      </c>
    </row>
    <row r="54" spans="1:21">
      <c r="A54" s="2" t="s">
        <v>251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K54" s="5" t="s">
        <v>29</v>
      </c>
      <c r="M54" s="8">
        <v>0</v>
      </c>
      <c r="N54" s="8"/>
      <c r="O54" s="8">
        <v>0</v>
      </c>
      <c r="P54" s="8"/>
      <c r="Q54" s="8">
        <v>0</v>
      </c>
      <c r="R54" s="8"/>
      <c r="S54" s="8">
        <f t="shared" si="1"/>
        <v>0</v>
      </c>
      <c r="U54" s="5" t="s">
        <v>29</v>
      </c>
    </row>
    <row r="55" spans="1:21">
      <c r="A55" s="2" t="s">
        <v>252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K55" s="5" t="s">
        <v>29</v>
      </c>
      <c r="M55" s="8">
        <v>0</v>
      </c>
      <c r="N55" s="8"/>
      <c r="O55" s="8">
        <v>0</v>
      </c>
      <c r="P55" s="8"/>
      <c r="Q55" s="8">
        <v>1261980104</v>
      </c>
      <c r="R55" s="8"/>
      <c r="S55" s="8">
        <f t="shared" si="1"/>
        <v>1261980104</v>
      </c>
      <c r="U55" s="5" t="s">
        <v>26</v>
      </c>
    </row>
    <row r="56" spans="1:21">
      <c r="A56" s="2" t="s">
        <v>69</v>
      </c>
      <c r="C56" s="8">
        <v>0</v>
      </c>
      <c r="D56" s="8"/>
      <c r="E56" s="8">
        <v>2127713162</v>
      </c>
      <c r="F56" s="8"/>
      <c r="G56" s="8">
        <v>0</v>
      </c>
      <c r="H56" s="8"/>
      <c r="I56" s="8">
        <f t="shared" si="0"/>
        <v>2127713162</v>
      </c>
      <c r="K56" s="5" t="s">
        <v>45</v>
      </c>
      <c r="M56" s="8">
        <v>0</v>
      </c>
      <c r="N56" s="8"/>
      <c r="O56" s="8">
        <v>-11356230142</v>
      </c>
      <c r="P56" s="8"/>
      <c r="Q56" s="8">
        <v>6665842215</v>
      </c>
      <c r="R56" s="8"/>
      <c r="S56" s="8">
        <f t="shared" si="1"/>
        <v>-4690387927</v>
      </c>
      <c r="U56" s="5" t="s">
        <v>332</v>
      </c>
    </row>
    <row r="57" spans="1:21">
      <c r="A57" s="2" t="s">
        <v>67</v>
      </c>
      <c r="C57" s="8">
        <v>0</v>
      </c>
      <c r="D57" s="8"/>
      <c r="E57" s="8">
        <v>5661940915</v>
      </c>
      <c r="F57" s="8"/>
      <c r="G57" s="8">
        <v>0</v>
      </c>
      <c r="H57" s="8"/>
      <c r="I57" s="8">
        <f t="shared" si="0"/>
        <v>5661940915</v>
      </c>
      <c r="K57" s="5" t="s">
        <v>333</v>
      </c>
      <c r="M57" s="8">
        <v>19865947530</v>
      </c>
      <c r="N57" s="8"/>
      <c r="O57" s="8">
        <v>-44678463062</v>
      </c>
      <c r="P57" s="8"/>
      <c r="Q57" s="8">
        <v>-42664883891</v>
      </c>
      <c r="R57" s="8"/>
      <c r="S57" s="8">
        <f t="shared" si="1"/>
        <v>-67477399423</v>
      </c>
      <c r="U57" s="5" t="s">
        <v>334</v>
      </c>
    </row>
    <row r="58" spans="1:21">
      <c r="A58" s="2" t="s">
        <v>50</v>
      </c>
      <c r="C58" s="8">
        <v>0</v>
      </c>
      <c r="D58" s="8"/>
      <c r="E58" s="8">
        <v>6516878558</v>
      </c>
      <c r="F58" s="8"/>
      <c r="G58" s="8">
        <v>0</v>
      </c>
      <c r="H58" s="8"/>
      <c r="I58" s="8">
        <f t="shared" si="0"/>
        <v>6516878558</v>
      </c>
      <c r="K58" s="5" t="s">
        <v>335</v>
      </c>
      <c r="M58" s="8">
        <v>3818625000</v>
      </c>
      <c r="N58" s="8"/>
      <c r="O58" s="8">
        <v>5782291432</v>
      </c>
      <c r="P58" s="8"/>
      <c r="Q58" s="8">
        <v>-30657899</v>
      </c>
      <c r="R58" s="8"/>
      <c r="S58" s="8">
        <f t="shared" si="1"/>
        <v>9570258533</v>
      </c>
      <c r="U58" s="5" t="s">
        <v>21</v>
      </c>
    </row>
    <row r="59" spans="1:21">
      <c r="A59" s="2" t="s">
        <v>253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K59" s="5" t="s">
        <v>29</v>
      </c>
      <c r="M59" s="8">
        <v>0</v>
      </c>
      <c r="N59" s="8"/>
      <c r="O59" s="8">
        <v>0</v>
      </c>
      <c r="P59" s="8"/>
      <c r="Q59" s="8">
        <v>3203252307</v>
      </c>
      <c r="R59" s="8"/>
      <c r="S59" s="8">
        <f t="shared" si="1"/>
        <v>3203252307</v>
      </c>
      <c r="U59" s="5" t="s">
        <v>293</v>
      </c>
    </row>
    <row r="60" spans="1:21">
      <c r="A60" s="2" t="s">
        <v>71</v>
      </c>
      <c r="C60" s="8">
        <v>0</v>
      </c>
      <c r="D60" s="8"/>
      <c r="E60" s="8">
        <v>1108110279</v>
      </c>
      <c r="F60" s="8"/>
      <c r="G60" s="8">
        <v>0</v>
      </c>
      <c r="H60" s="8"/>
      <c r="I60" s="8">
        <f t="shared" si="0"/>
        <v>1108110279</v>
      </c>
      <c r="K60" s="5" t="s">
        <v>336</v>
      </c>
      <c r="M60" s="8">
        <v>9739359000</v>
      </c>
      <c r="N60" s="8"/>
      <c r="O60" s="8">
        <v>-24059870801</v>
      </c>
      <c r="P60" s="8"/>
      <c r="Q60" s="8">
        <v>-2174244114</v>
      </c>
      <c r="R60" s="8"/>
      <c r="S60" s="8">
        <f t="shared" si="1"/>
        <v>-16494755915</v>
      </c>
      <c r="U60" s="5" t="s">
        <v>337</v>
      </c>
    </row>
    <row r="61" spans="1:21">
      <c r="A61" s="2" t="s">
        <v>24</v>
      </c>
      <c r="C61" s="8">
        <v>0</v>
      </c>
      <c r="D61" s="8"/>
      <c r="E61" s="8">
        <v>-493844040</v>
      </c>
      <c r="F61" s="8"/>
      <c r="G61" s="8">
        <v>0</v>
      </c>
      <c r="H61" s="8"/>
      <c r="I61" s="8">
        <f t="shared" si="0"/>
        <v>-493844040</v>
      </c>
      <c r="K61" s="5" t="s">
        <v>338</v>
      </c>
      <c r="M61" s="8">
        <v>0</v>
      </c>
      <c r="N61" s="8"/>
      <c r="O61" s="8">
        <v>-853884992</v>
      </c>
      <c r="P61" s="8"/>
      <c r="Q61" s="8">
        <v>776158338</v>
      </c>
      <c r="R61" s="8"/>
      <c r="S61" s="8">
        <f t="shared" si="1"/>
        <v>-77726654</v>
      </c>
      <c r="U61" s="5" t="s">
        <v>325</v>
      </c>
    </row>
    <row r="62" spans="1:21">
      <c r="A62" s="2" t="s">
        <v>47</v>
      </c>
      <c r="C62" s="8">
        <v>0</v>
      </c>
      <c r="D62" s="8"/>
      <c r="E62" s="8">
        <v>631852116</v>
      </c>
      <c r="F62" s="8"/>
      <c r="G62" s="8">
        <v>0</v>
      </c>
      <c r="H62" s="8"/>
      <c r="I62" s="8">
        <f t="shared" si="0"/>
        <v>631852116</v>
      </c>
      <c r="K62" s="5" t="s">
        <v>48</v>
      </c>
      <c r="M62" s="8">
        <v>2262426600</v>
      </c>
      <c r="N62" s="8"/>
      <c r="O62" s="8">
        <v>-1183384049</v>
      </c>
      <c r="P62" s="8"/>
      <c r="Q62" s="8">
        <v>0</v>
      </c>
      <c r="R62" s="8"/>
      <c r="S62" s="8">
        <f t="shared" si="1"/>
        <v>1079042551</v>
      </c>
      <c r="U62" s="5" t="s">
        <v>339</v>
      </c>
    </row>
    <row r="63" spans="1:21">
      <c r="A63" s="2" t="s">
        <v>35</v>
      </c>
      <c r="C63" s="8">
        <v>16455117525</v>
      </c>
      <c r="D63" s="8"/>
      <c r="E63" s="8">
        <v>-11544022232</v>
      </c>
      <c r="F63" s="8"/>
      <c r="G63" s="8">
        <v>0</v>
      </c>
      <c r="H63" s="8"/>
      <c r="I63" s="8">
        <f t="shared" si="0"/>
        <v>4911095293</v>
      </c>
      <c r="K63" s="5" t="s">
        <v>340</v>
      </c>
      <c r="M63" s="8">
        <v>16455117525</v>
      </c>
      <c r="N63" s="8"/>
      <c r="O63" s="8">
        <v>-7850614486</v>
      </c>
      <c r="P63" s="8"/>
      <c r="Q63" s="8">
        <v>0</v>
      </c>
      <c r="R63" s="8"/>
      <c r="S63" s="8">
        <f t="shared" si="1"/>
        <v>8604503039</v>
      </c>
      <c r="U63" s="5" t="s">
        <v>341</v>
      </c>
    </row>
    <row r="64" spans="1:21">
      <c r="A64" s="2" t="s">
        <v>37</v>
      </c>
      <c r="C64" s="8">
        <v>0</v>
      </c>
      <c r="D64" s="8"/>
      <c r="E64" s="8">
        <v>-1493074531</v>
      </c>
      <c r="F64" s="8"/>
      <c r="G64" s="8">
        <v>0</v>
      </c>
      <c r="H64" s="8"/>
      <c r="I64" s="8">
        <f t="shared" si="0"/>
        <v>-1493074531</v>
      </c>
      <c r="K64" s="5" t="s">
        <v>295</v>
      </c>
      <c r="M64" s="8">
        <v>7036085200</v>
      </c>
      <c r="N64" s="8"/>
      <c r="O64" s="8">
        <v>-13435267380</v>
      </c>
      <c r="P64" s="8"/>
      <c r="Q64" s="8">
        <v>0</v>
      </c>
      <c r="R64" s="8"/>
      <c r="S64" s="8">
        <f t="shared" si="1"/>
        <v>-6399182180</v>
      </c>
      <c r="U64" s="5" t="s">
        <v>282</v>
      </c>
    </row>
    <row r="65" spans="1:21">
      <c r="A65" s="2" t="s">
        <v>46</v>
      </c>
      <c r="C65" s="8">
        <v>0</v>
      </c>
      <c r="D65" s="8"/>
      <c r="E65" s="8">
        <v>2770616697</v>
      </c>
      <c r="F65" s="8"/>
      <c r="G65" s="8">
        <v>0</v>
      </c>
      <c r="H65" s="8"/>
      <c r="I65" s="8">
        <f t="shared" si="0"/>
        <v>2770616697</v>
      </c>
      <c r="K65" s="5" t="s">
        <v>342</v>
      </c>
      <c r="M65" s="8">
        <v>3864707690</v>
      </c>
      <c r="N65" s="8"/>
      <c r="O65" s="8">
        <v>906436677</v>
      </c>
      <c r="P65" s="8"/>
      <c r="Q65" s="8">
        <v>0</v>
      </c>
      <c r="R65" s="8"/>
      <c r="S65" s="8">
        <f t="shared" si="1"/>
        <v>4771144367</v>
      </c>
      <c r="U65" s="5" t="s">
        <v>343</v>
      </c>
    </row>
    <row r="66" spans="1:21">
      <c r="A66" s="2" t="s">
        <v>56</v>
      </c>
      <c r="C66" s="8">
        <v>0</v>
      </c>
      <c r="D66" s="8"/>
      <c r="E66" s="8">
        <v>20853323248</v>
      </c>
      <c r="F66" s="8"/>
      <c r="G66" s="8">
        <v>0</v>
      </c>
      <c r="H66" s="8"/>
      <c r="I66" s="8">
        <f t="shared" si="0"/>
        <v>20853323248</v>
      </c>
      <c r="K66" s="5" t="s">
        <v>344</v>
      </c>
      <c r="M66" s="8">
        <v>17027102400</v>
      </c>
      <c r="N66" s="8"/>
      <c r="O66" s="8">
        <v>-16624367882</v>
      </c>
      <c r="P66" s="8"/>
      <c r="Q66" s="8">
        <v>0</v>
      </c>
      <c r="R66" s="8"/>
      <c r="S66" s="8">
        <f t="shared" si="1"/>
        <v>402734518</v>
      </c>
      <c r="U66" s="5" t="s">
        <v>345</v>
      </c>
    </row>
    <row r="67" spans="1:21">
      <c r="A67" s="2" t="s">
        <v>59</v>
      </c>
      <c r="C67" s="8">
        <v>31087338045</v>
      </c>
      <c r="D67" s="8"/>
      <c r="E67" s="8">
        <v>-23792199070</v>
      </c>
      <c r="F67" s="8"/>
      <c r="G67" s="8">
        <v>0</v>
      </c>
      <c r="H67" s="8"/>
      <c r="I67" s="8">
        <f t="shared" si="0"/>
        <v>7295138975</v>
      </c>
      <c r="K67" s="5" t="s">
        <v>326</v>
      </c>
      <c r="M67" s="8">
        <v>31087338045</v>
      </c>
      <c r="N67" s="8"/>
      <c r="O67" s="8">
        <v>8828778687</v>
      </c>
      <c r="P67" s="8"/>
      <c r="Q67" s="8">
        <v>0</v>
      </c>
      <c r="R67" s="8"/>
      <c r="S67" s="8">
        <f t="shared" si="1"/>
        <v>39916116732</v>
      </c>
      <c r="U67" s="5" t="s">
        <v>346</v>
      </c>
    </row>
    <row r="68" spans="1:21">
      <c r="A68" s="2" t="s">
        <v>60</v>
      </c>
      <c r="C68" s="8">
        <v>0</v>
      </c>
      <c r="D68" s="8"/>
      <c r="E68" s="8">
        <v>9542880000</v>
      </c>
      <c r="F68" s="8"/>
      <c r="G68" s="8">
        <v>0</v>
      </c>
      <c r="H68" s="8"/>
      <c r="I68" s="8">
        <f t="shared" si="0"/>
        <v>9542880000</v>
      </c>
      <c r="K68" s="5" t="s">
        <v>347</v>
      </c>
      <c r="M68" s="8">
        <v>0</v>
      </c>
      <c r="N68" s="8"/>
      <c r="O68" s="8">
        <v>16702735000</v>
      </c>
      <c r="P68" s="8"/>
      <c r="Q68" s="8">
        <v>0</v>
      </c>
      <c r="R68" s="8"/>
      <c r="S68" s="8">
        <f t="shared" si="1"/>
        <v>16702735000</v>
      </c>
      <c r="U68" s="5" t="s">
        <v>348</v>
      </c>
    </row>
    <row r="69" spans="1:21">
      <c r="A69" s="2" t="s">
        <v>61</v>
      </c>
      <c r="C69" s="8">
        <v>0</v>
      </c>
      <c r="D69" s="8"/>
      <c r="E69" s="8">
        <v>-4246187100</v>
      </c>
      <c r="F69" s="8"/>
      <c r="G69" s="8">
        <v>0</v>
      </c>
      <c r="H69" s="8"/>
      <c r="I69" s="8">
        <f t="shared" si="0"/>
        <v>-4246187100</v>
      </c>
      <c r="K69" s="5" t="s">
        <v>349</v>
      </c>
      <c r="M69" s="8">
        <v>0</v>
      </c>
      <c r="N69" s="8"/>
      <c r="O69" s="8">
        <v>-20547556965</v>
      </c>
      <c r="P69" s="8"/>
      <c r="Q69" s="8">
        <v>0</v>
      </c>
      <c r="R69" s="8"/>
      <c r="S69" s="8">
        <f t="shared" si="1"/>
        <v>-20547556965</v>
      </c>
      <c r="U69" s="5" t="s">
        <v>350</v>
      </c>
    </row>
    <row r="70" spans="1:21">
      <c r="A70" s="2" t="s">
        <v>54</v>
      </c>
      <c r="C70" s="8">
        <v>0</v>
      </c>
      <c r="D70" s="8"/>
      <c r="E70" s="8">
        <v>26114984000</v>
      </c>
      <c r="F70" s="8"/>
      <c r="G70" s="8">
        <v>0</v>
      </c>
      <c r="H70" s="8"/>
      <c r="I70" s="8">
        <f t="shared" si="0"/>
        <v>26114984000</v>
      </c>
      <c r="K70" s="5" t="s">
        <v>351</v>
      </c>
      <c r="M70" s="8">
        <v>0</v>
      </c>
      <c r="N70" s="8"/>
      <c r="O70" s="8">
        <v>22954853407</v>
      </c>
      <c r="P70" s="8"/>
      <c r="Q70" s="8">
        <v>0</v>
      </c>
      <c r="R70" s="8"/>
      <c r="S70" s="8">
        <f t="shared" si="1"/>
        <v>22954853407</v>
      </c>
      <c r="U70" s="5" t="s">
        <v>352</v>
      </c>
    </row>
    <row r="71" spans="1:21">
      <c r="A71" s="2" t="s">
        <v>34</v>
      </c>
      <c r="C71" s="8">
        <v>0</v>
      </c>
      <c r="D71" s="8"/>
      <c r="E71" s="8">
        <v>-979139250</v>
      </c>
      <c r="F71" s="8"/>
      <c r="G71" s="8">
        <v>0</v>
      </c>
      <c r="H71" s="8"/>
      <c r="I71" s="8">
        <f t="shared" si="0"/>
        <v>-979139250</v>
      </c>
      <c r="K71" s="5" t="s">
        <v>353</v>
      </c>
      <c r="M71" s="8">
        <v>0</v>
      </c>
      <c r="N71" s="8"/>
      <c r="O71" s="8">
        <v>-1590691937</v>
      </c>
      <c r="P71" s="8"/>
      <c r="Q71" s="8">
        <v>0</v>
      </c>
      <c r="R71" s="8"/>
      <c r="S71" s="8">
        <f t="shared" si="1"/>
        <v>-1590691937</v>
      </c>
      <c r="U71" s="5" t="s">
        <v>354</v>
      </c>
    </row>
    <row r="72" spans="1:21">
      <c r="A72" s="2" t="s">
        <v>57</v>
      </c>
      <c r="C72" s="8">
        <v>0</v>
      </c>
      <c r="D72" s="8"/>
      <c r="E72" s="8">
        <v>21354887833</v>
      </c>
      <c r="F72" s="8"/>
      <c r="G72" s="8">
        <v>0</v>
      </c>
      <c r="H72" s="8"/>
      <c r="I72" s="8">
        <f t="shared" si="0"/>
        <v>21354887833</v>
      </c>
      <c r="K72" s="5" t="s">
        <v>355</v>
      </c>
      <c r="M72" s="8">
        <v>0</v>
      </c>
      <c r="N72" s="8"/>
      <c r="O72" s="8">
        <v>18990907647</v>
      </c>
      <c r="P72" s="8"/>
      <c r="Q72" s="8">
        <v>0</v>
      </c>
      <c r="R72" s="8"/>
      <c r="S72" s="8">
        <f t="shared" si="1"/>
        <v>18990907647</v>
      </c>
      <c r="U72" s="5" t="s">
        <v>356</v>
      </c>
    </row>
    <row r="73" spans="1:21">
      <c r="A73" s="2" t="s">
        <v>52</v>
      </c>
      <c r="C73" s="8">
        <v>0</v>
      </c>
      <c r="D73" s="8"/>
      <c r="E73" s="8">
        <v>-344736540</v>
      </c>
      <c r="F73" s="8"/>
      <c r="G73" s="8">
        <v>0</v>
      </c>
      <c r="H73" s="8"/>
      <c r="I73" s="8">
        <f t="shared" ref="I73:I80" si="2">C73+E73+G73</f>
        <v>-344736540</v>
      </c>
      <c r="K73" s="5" t="s">
        <v>357</v>
      </c>
      <c r="M73" s="8">
        <v>0</v>
      </c>
      <c r="N73" s="8"/>
      <c r="O73" s="8">
        <v>-920093226</v>
      </c>
      <c r="P73" s="8"/>
      <c r="Q73" s="8">
        <v>0</v>
      </c>
      <c r="R73" s="8"/>
      <c r="S73" s="8">
        <f t="shared" ref="S73:S80" si="3">M73+O73+Q73</f>
        <v>-920093226</v>
      </c>
      <c r="U73" s="5" t="s">
        <v>358</v>
      </c>
    </row>
    <row r="74" spans="1:21">
      <c r="A74" s="2" t="s">
        <v>18</v>
      </c>
      <c r="C74" s="8">
        <v>0</v>
      </c>
      <c r="D74" s="8"/>
      <c r="E74" s="8">
        <v>1626588343</v>
      </c>
      <c r="F74" s="8"/>
      <c r="G74" s="8">
        <v>0</v>
      </c>
      <c r="H74" s="8"/>
      <c r="I74" s="8">
        <f t="shared" si="2"/>
        <v>1626588343</v>
      </c>
      <c r="K74" s="5" t="s">
        <v>53</v>
      </c>
      <c r="M74" s="8">
        <v>0</v>
      </c>
      <c r="N74" s="8"/>
      <c r="O74" s="8">
        <v>-527180049</v>
      </c>
      <c r="P74" s="8"/>
      <c r="Q74" s="8">
        <v>0</v>
      </c>
      <c r="R74" s="8"/>
      <c r="S74" s="8">
        <f t="shared" si="3"/>
        <v>-527180049</v>
      </c>
      <c r="U74" s="5" t="s">
        <v>359</v>
      </c>
    </row>
    <row r="75" spans="1:21">
      <c r="A75" s="2" t="s">
        <v>64</v>
      </c>
      <c r="C75" s="8">
        <v>0</v>
      </c>
      <c r="D75" s="8"/>
      <c r="E75" s="8">
        <v>-725449540</v>
      </c>
      <c r="F75" s="8"/>
      <c r="G75" s="8">
        <v>0</v>
      </c>
      <c r="H75" s="8"/>
      <c r="I75" s="8">
        <f t="shared" si="2"/>
        <v>-725449540</v>
      </c>
      <c r="K75" s="5" t="s">
        <v>360</v>
      </c>
      <c r="M75" s="8">
        <v>0</v>
      </c>
      <c r="N75" s="8"/>
      <c r="O75" s="8">
        <v>1490896640</v>
      </c>
      <c r="P75" s="8"/>
      <c r="Q75" s="8">
        <v>0</v>
      </c>
      <c r="R75" s="8"/>
      <c r="S75" s="8">
        <f t="shared" si="3"/>
        <v>1490896640</v>
      </c>
      <c r="U75" s="5" t="s">
        <v>361</v>
      </c>
    </row>
    <row r="76" spans="1:21">
      <c r="A76" s="2" t="s">
        <v>58</v>
      </c>
      <c r="C76" s="8">
        <v>0</v>
      </c>
      <c r="D76" s="8"/>
      <c r="E76" s="8">
        <v>-7993598779</v>
      </c>
      <c r="F76" s="8"/>
      <c r="G76" s="8">
        <v>0</v>
      </c>
      <c r="H76" s="8"/>
      <c r="I76" s="8">
        <f t="shared" si="2"/>
        <v>-7993598779</v>
      </c>
      <c r="K76" s="5" t="s">
        <v>362</v>
      </c>
      <c r="M76" s="8">
        <v>0</v>
      </c>
      <c r="N76" s="8"/>
      <c r="O76" s="8">
        <v>-2059912019</v>
      </c>
      <c r="P76" s="8"/>
      <c r="Q76" s="8">
        <v>0</v>
      </c>
      <c r="R76" s="8"/>
      <c r="S76" s="8">
        <f t="shared" si="3"/>
        <v>-2059912019</v>
      </c>
      <c r="U76" s="5" t="s">
        <v>363</v>
      </c>
    </row>
    <row r="77" spans="1:21">
      <c r="A77" s="2" t="s">
        <v>32</v>
      </c>
      <c r="C77" s="8">
        <v>0</v>
      </c>
      <c r="D77" s="8"/>
      <c r="E77" s="8">
        <v>328036500</v>
      </c>
      <c r="F77" s="8"/>
      <c r="G77" s="8">
        <v>0</v>
      </c>
      <c r="H77" s="8"/>
      <c r="I77" s="8">
        <f t="shared" si="2"/>
        <v>328036500</v>
      </c>
      <c r="K77" s="5" t="s">
        <v>309</v>
      </c>
      <c r="M77" s="8">
        <v>0</v>
      </c>
      <c r="N77" s="8"/>
      <c r="O77" s="8">
        <v>22857636</v>
      </c>
      <c r="P77" s="8"/>
      <c r="Q77" s="8">
        <v>0</v>
      </c>
      <c r="R77" s="8"/>
      <c r="S77" s="8">
        <f t="shared" si="3"/>
        <v>22857636</v>
      </c>
      <c r="U77" s="5" t="s">
        <v>29</v>
      </c>
    </row>
    <row r="78" spans="1:21">
      <c r="A78" s="2" t="s">
        <v>62</v>
      </c>
      <c r="C78" s="8">
        <v>0</v>
      </c>
      <c r="D78" s="8"/>
      <c r="E78" s="8">
        <v>-1583767766</v>
      </c>
      <c r="F78" s="8"/>
      <c r="G78" s="8">
        <v>0</v>
      </c>
      <c r="H78" s="8"/>
      <c r="I78" s="8">
        <f t="shared" si="2"/>
        <v>-1583767766</v>
      </c>
      <c r="K78" s="5" t="s">
        <v>364</v>
      </c>
      <c r="M78" s="8">
        <v>0</v>
      </c>
      <c r="N78" s="8"/>
      <c r="O78" s="8">
        <v>-9962973538</v>
      </c>
      <c r="P78" s="8"/>
      <c r="Q78" s="8">
        <v>0</v>
      </c>
      <c r="R78" s="8"/>
      <c r="S78" s="8">
        <f t="shared" si="3"/>
        <v>-9962973538</v>
      </c>
      <c r="U78" s="5" t="s">
        <v>365</v>
      </c>
    </row>
    <row r="79" spans="1:21">
      <c r="A79" s="2" t="s">
        <v>31</v>
      </c>
      <c r="C79" s="8">
        <v>0</v>
      </c>
      <c r="D79" s="8"/>
      <c r="E79" s="8">
        <v>166566984</v>
      </c>
      <c r="F79" s="8"/>
      <c r="G79" s="8">
        <v>0</v>
      </c>
      <c r="H79" s="8"/>
      <c r="I79" s="8">
        <f t="shared" si="2"/>
        <v>166566984</v>
      </c>
      <c r="K79" s="5" t="s">
        <v>366</v>
      </c>
      <c r="M79" s="8">
        <v>0</v>
      </c>
      <c r="N79" s="8"/>
      <c r="O79" s="8">
        <v>501336407</v>
      </c>
      <c r="P79" s="8"/>
      <c r="Q79" s="8">
        <v>0</v>
      </c>
      <c r="R79" s="8"/>
      <c r="S79" s="8">
        <f t="shared" si="3"/>
        <v>501336407</v>
      </c>
      <c r="U79" s="5" t="s">
        <v>33</v>
      </c>
    </row>
    <row r="80" spans="1:21">
      <c r="A80" s="2" t="s">
        <v>51</v>
      </c>
      <c r="C80" s="8">
        <v>0</v>
      </c>
      <c r="D80" s="8"/>
      <c r="E80" s="8">
        <v>47770667241</v>
      </c>
      <c r="F80" s="8"/>
      <c r="G80" s="8">
        <v>0</v>
      </c>
      <c r="H80" s="8"/>
      <c r="I80" s="8">
        <f t="shared" si="2"/>
        <v>47770667241</v>
      </c>
      <c r="K80" s="5" t="s">
        <v>367</v>
      </c>
      <c r="M80" s="8">
        <v>0</v>
      </c>
      <c r="N80" s="8"/>
      <c r="O80" s="8">
        <v>94224877730</v>
      </c>
      <c r="P80" s="8"/>
      <c r="Q80" s="8">
        <v>0</v>
      </c>
      <c r="R80" s="8"/>
      <c r="S80" s="8">
        <f t="shared" si="3"/>
        <v>94224877730</v>
      </c>
      <c r="U80" s="5" t="s">
        <v>368</v>
      </c>
    </row>
    <row r="81" spans="1:21">
      <c r="A81" s="2" t="s">
        <v>74</v>
      </c>
      <c r="C81" s="6">
        <f>SUM(C8:C80)</f>
        <v>47542455570</v>
      </c>
      <c r="D81" s="5"/>
      <c r="E81" s="6">
        <f>SUM(E8:E80)</f>
        <v>152101595223</v>
      </c>
      <c r="F81" s="5"/>
      <c r="G81" s="6">
        <f>SUM(G8:G80)</f>
        <v>301628285</v>
      </c>
      <c r="H81" s="5"/>
      <c r="I81" s="6">
        <f>SUM(I8:I80)</f>
        <v>199945679078</v>
      </c>
      <c r="K81" s="7" t="s">
        <v>369</v>
      </c>
      <c r="M81" s="13">
        <f>SUM(M8:M80)</f>
        <v>296743722809</v>
      </c>
      <c r="N81" s="8"/>
      <c r="O81" s="13">
        <f>SUM(O8:O80)</f>
        <v>-18407299394</v>
      </c>
      <c r="P81" s="8"/>
      <c r="Q81" s="13">
        <f>SUM(Q8:Q80)</f>
        <v>47329536663</v>
      </c>
      <c r="R81" s="8"/>
      <c r="S81" s="13">
        <f>SUM(S8:S80)</f>
        <v>325665960078</v>
      </c>
      <c r="U81" s="7" t="s">
        <v>370</v>
      </c>
    </row>
    <row r="82" spans="1:21">
      <c r="C82" s="3"/>
      <c r="E82" s="3"/>
      <c r="G82" s="3"/>
      <c r="M82" s="14"/>
      <c r="O82" s="14"/>
      <c r="Q82" s="14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8"/>
  <sheetViews>
    <sheetView rightToLeft="1" topLeftCell="A43" workbookViewId="0">
      <selection activeCell="A58" sqref="A58:XFD58"/>
    </sheetView>
  </sheetViews>
  <sheetFormatPr defaultRowHeight="24"/>
  <cols>
    <col min="1" max="1" width="32" style="2" bestFit="1" customWidth="1"/>
    <col min="2" max="2" width="1" style="2" customWidth="1"/>
    <col min="3" max="3" width="20" style="2" customWidth="1"/>
    <col min="4" max="4" width="1" style="2" customWidth="1"/>
    <col min="5" max="5" width="21" style="2" customWidth="1"/>
    <col min="6" max="6" width="1" style="2" customWidth="1"/>
    <col min="7" max="7" width="21" style="2" customWidth="1"/>
    <col min="8" max="8" width="1" style="2" customWidth="1"/>
    <col min="9" max="9" width="21" style="2" customWidth="1"/>
    <col min="10" max="10" width="1" style="2" customWidth="1"/>
    <col min="11" max="11" width="21" style="2" customWidth="1"/>
    <col min="12" max="12" width="1" style="2" customWidth="1"/>
    <col min="13" max="13" width="22" style="2" customWidth="1"/>
    <col min="14" max="14" width="1" style="2" customWidth="1"/>
    <col min="15" max="15" width="21" style="2" customWidth="1"/>
    <col min="16" max="16" width="1" style="2" customWidth="1"/>
    <col min="17" max="17" width="21" style="2" customWidth="1"/>
    <col min="18" max="18" width="1" style="2" customWidth="1"/>
    <col min="19" max="19" width="9.140625" style="2" customWidth="1"/>
    <col min="20" max="16384" width="9.140625" style="2"/>
  </cols>
  <sheetData>
    <row r="2" spans="1:17" ht="24.75">
      <c r="A2" s="17" t="s">
        <v>0</v>
      </c>
      <c r="B2" s="17" t="s">
        <v>0</v>
      </c>
      <c r="C2" s="17" t="s">
        <v>0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  <c r="O2" s="17" t="s">
        <v>0</v>
      </c>
      <c r="P2" s="17" t="s">
        <v>0</v>
      </c>
      <c r="Q2" s="17" t="s">
        <v>0</v>
      </c>
    </row>
    <row r="3" spans="1:17" ht="24.75">
      <c r="A3" s="17" t="s">
        <v>175</v>
      </c>
      <c r="B3" s="17" t="s">
        <v>175</v>
      </c>
      <c r="C3" s="17" t="s">
        <v>175</v>
      </c>
      <c r="D3" s="17" t="s">
        <v>175</v>
      </c>
      <c r="E3" s="17" t="s">
        <v>175</v>
      </c>
      <c r="F3" s="17" t="s">
        <v>175</v>
      </c>
      <c r="G3" s="17" t="s">
        <v>175</v>
      </c>
      <c r="H3" s="17" t="s">
        <v>175</v>
      </c>
      <c r="I3" s="17" t="s">
        <v>175</v>
      </c>
      <c r="J3" s="17" t="s">
        <v>175</v>
      </c>
      <c r="K3" s="17" t="s">
        <v>175</v>
      </c>
      <c r="L3" s="17" t="s">
        <v>175</v>
      </c>
      <c r="M3" s="17" t="s">
        <v>175</v>
      </c>
      <c r="N3" s="17" t="s">
        <v>175</v>
      </c>
      <c r="O3" s="17" t="s">
        <v>175</v>
      </c>
      <c r="P3" s="17" t="s">
        <v>175</v>
      </c>
      <c r="Q3" s="17" t="s">
        <v>175</v>
      </c>
    </row>
    <row r="4" spans="1:17" ht="24.75">
      <c r="A4" s="17" t="s">
        <v>2</v>
      </c>
      <c r="B4" s="17" t="s">
        <v>2</v>
      </c>
      <c r="C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7" t="s">
        <v>2</v>
      </c>
      <c r="Q4" s="17" t="s">
        <v>2</v>
      </c>
    </row>
    <row r="6" spans="1:17" ht="24.75">
      <c r="A6" s="16" t="s">
        <v>179</v>
      </c>
      <c r="C6" s="16" t="s">
        <v>177</v>
      </c>
      <c r="D6" s="16" t="s">
        <v>177</v>
      </c>
      <c r="E6" s="16" t="s">
        <v>177</v>
      </c>
      <c r="F6" s="16" t="s">
        <v>177</v>
      </c>
      <c r="G6" s="16" t="s">
        <v>177</v>
      </c>
      <c r="H6" s="16" t="s">
        <v>177</v>
      </c>
      <c r="I6" s="16" t="s">
        <v>177</v>
      </c>
      <c r="K6" s="16" t="s">
        <v>178</v>
      </c>
      <c r="L6" s="16" t="s">
        <v>178</v>
      </c>
      <c r="M6" s="16" t="s">
        <v>178</v>
      </c>
      <c r="N6" s="16" t="s">
        <v>178</v>
      </c>
      <c r="O6" s="16" t="s">
        <v>178</v>
      </c>
      <c r="P6" s="16" t="s">
        <v>178</v>
      </c>
      <c r="Q6" s="16" t="s">
        <v>178</v>
      </c>
    </row>
    <row r="7" spans="1:17" ht="24.75">
      <c r="A7" s="16" t="s">
        <v>179</v>
      </c>
      <c r="C7" s="16" t="s">
        <v>371</v>
      </c>
      <c r="E7" s="16" t="s">
        <v>278</v>
      </c>
      <c r="G7" s="16" t="s">
        <v>279</v>
      </c>
      <c r="I7" s="16" t="s">
        <v>372</v>
      </c>
      <c r="K7" s="16" t="s">
        <v>371</v>
      </c>
      <c r="M7" s="16" t="s">
        <v>278</v>
      </c>
      <c r="O7" s="16" t="s">
        <v>279</v>
      </c>
      <c r="Q7" s="16" t="s">
        <v>372</v>
      </c>
    </row>
    <row r="8" spans="1:17">
      <c r="A8" s="2" t="s">
        <v>131</v>
      </c>
      <c r="C8" s="8">
        <v>7857600894</v>
      </c>
      <c r="D8" s="8"/>
      <c r="E8" s="8">
        <v>-6817640221</v>
      </c>
      <c r="F8" s="8"/>
      <c r="G8" s="8">
        <v>-1704304878</v>
      </c>
      <c r="H8" s="8"/>
      <c r="I8" s="8">
        <f>C8+E8+G8</f>
        <v>-664344205</v>
      </c>
      <c r="J8" s="8"/>
      <c r="K8" s="8">
        <v>41445184616</v>
      </c>
      <c r="L8" s="8"/>
      <c r="M8" s="8">
        <v>-12711116589</v>
      </c>
      <c r="N8" s="8"/>
      <c r="O8" s="8">
        <v>-8304244540</v>
      </c>
      <c r="P8" s="8"/>
      <c r="Q8" s="8">
        <f>K8+M8+O8</f>
        <v>20429823487</v>
      </c>
    </row>
    <row r="9" spans="1:17">
      <c r="A9" s="2" t="s">
        <v>254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56" si="0">C9+E9+G9</f>
        <v>0</v>
      </c>
      <c r="J9" s="8"/>
      <c r="K9" s="8">
        <v>0</v>
      </c>
      <c r="L9" s="8"/>
      <c r="M9" s="8">
        <v>0</v>
      </c>
      <c r="N9" s="8"/>
      <c r="O9" s="8">
        <v>5903261127</v>
      </c>
      <c r="P9" s="8"/>
      <c r="Q9" s="8">
        <f t="shared" ref="Q9:Q56" si="1">K9+M9+O9</f>
        <v>5903261127</v>
      </c>
    </row>
    <row r="10" spans="1:17">
      <c r="A10" s="2" t="s">
        <v>192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5936294632</v>
      </c>
      <c r="L10" s="8"/>
      <c r="M10" s="8">
        <v>0</v>
      </c>
      <c r="N10" s="8"/>
      <c r="O10" s="8">
        <v>2246445688</v>
      </c>
      <c r="P10" s="8"/>
      <c r="Q10" s="8">
        <f t="shared" si="1"/>
        <v>8182740320</v>
      </c>
    </row>
    <row r="11" spans="1:17">
      <c r="A11" s="2" t="s">
        <v>255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0</v>
      </c>
      <c r="L11" s="8"/>
      <c r="M11" s="8">
        <v>0</v>
      </c>
      <c r="N11" s="8"/>
      <c r="O11" s="8">
        <v>4799829908</v>
      </c>
      <c r="P11" s="8"/>
      <c r="Q11" s="8">
        <f t="shared" si="1"/>
        <v>4799829908</v>
      </c>
    </row>
    <row r="12" spans="1:17">
      <c r="A12" s="2" t="s">
        <v>190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10912222716</v>
      </c>
      <c r="L12" s="8"/>
      <c r="M12" s="8">
        <v>0</v>
      </c>
      <c r="N12" s="8"/>
      <c r="O12" s="8">
        <v>4171424936</v>
      </c>
      <c r="P12" s="8"/>
      <c r="Q12" s="8">
        <f t="shared" si="1"/>
        <v>15083647652</v>
      </c>
    </row>
    <row r="13" spans="1:17">
      <c r="A13" s="2" t="s">
        <v>256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0</v>
      </c>
      <c r="L13" s="8"/>
      <c r="M13" s="8">
        <v>0</v>
      </c>
      <c r="N13" s="8"/>
      <c r="O13" s="8">
        <v>13989081545</v>
      </c>
      <c r="P13" s="8"/>
      <c r="Q13" s="8">
        <f t="shared" si="1"/>
        <v>13989081545</v>
      </c>
    </row>
    <row r="14" spans="1:17">
      <c r="A14" s="2" t="s">
        <v>257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0</v>
      </c>
      <c r="L14" s="8"/>
      <c r="M14" s="8">
        <v>0</v>
      </c>
      <c r="N14" s="8"/>
      <c r="O14" s="8">
        <v>18276370287</v>
      </c>
      <c r="P14" s="8"/>
      <c r="Q14" s="8">
        <f t="shared" si="1"/>
        <v>18276370287</v>
      </c>
    </row>
    <row r="15" spans="1:17">
      <c r="A15" s="2" t="s">
        <v>101</v>
      </c>
      <c r="C15" s="8">
        <v>0</v>
      </c>
      <c r="D15" s="8"/>
      <c r="E15" s="8">
        <v>1538317839</v>
      </c>
      <c r="F15" s="8"/>
      <c r="G15" s="8">
        <v>0</v>
      </c>
      <c r="H15" s="8"/>
      <c r="I15" s="8">
        <f t="shared" si="0"/>
        <v>1538317839</v>
      </c>
      <c r="J15" s="8"/>
      <c r="K15" s="8">
        <v>0</v>
      </c>
      <c r="L15" s="8"/>
      <c r="M15" s="8">
        <v>5004250432</v>
      </c>
      <c r="N15" s="8"/>
      <c r="O15" s="8">
        <v>1362360432</v>
      </c>
      <c r="P15" s="8"/>
      <c r="Q15" s="8">
        <f t="shared" si="1"/>
        <v>6366610864</v>
      </c>
    </row>
    <row r="16" spans="1:17">
      <c r="A16" s="2" t="s">
        <v>188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1847428763</v>
      </c>
      <c r="L16" s="8"/>
      <c r="M16" s="8">
        <v>0</v>
      </c>
      <c r="N16" s="8"/>
      <c r="O16" s="8">
        <v>449996112</v>
      </c>
      <c r="P16" s="8"/>
      <c r="Q16" s="8">
        <f t="shared" si="1"/>
        <v>2297424875</v>
      </c>
    </row>
    <row r="17" spans="1:17">
      <c r="A17" s="2" t="s">
        <v>186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4216212594</v>
      </c>
      <c r="L17" s="8"/>
      <c r="M17" s="8">
        <v>0</v>
      </c>
      <c r="N17" s="8"/>
      <c r="O17" s="8">
        <v>2368901321</v>
      </c>
      <c r="P17" s="8"/>
      <c r="Q17" s="8">
        <f t="shared" si="1"/>
        <v>6585113915</v>
      </c>
    </row>
    <row r="18" spans="1:17">
      <c r="A18" s="2" t="s">
        <v>184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685331507</v>
      </c>
      <c r="L18" s="8"/>
      <c r="M18" s="8">
        <v>0</v>
      </c>
      <c r="N18" s="8"/>
      <c r="O18" s="8">
        <v>225773220</v>
      </c>
      <c r="P18" s="8"/>
      <c r="Q18" s="8">
        <f t="shared" si="1"/>
        <v>911104727</v>
      </c>
    </row>
    <row r="19" spans="1:17">
      <c r="A19" s="2" t="s">
        <v>258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0</v>
      </c>
      <c r="L19" s="8"/>
      <c r="M19" s="8">
        <v>0</v>
      </c>
      <c r="N19" s="8"/>
      <c r="O19" s="8">
        <v>2643555469</v>
      </c>
      <c r="P19" s="8"/>
      <c r="Q19" s="8">
        <f t="shared" si="1"/>
        <v>2643555469</v>
      </c>
    </row>
    <row r="20" spans="1:17">
      <c r="A20" s="2" t="s">
        <v>259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0</v>
      </c>
      <c r="L20" s="8"/>
      <c r="M20" s="8">
        <v>0</v>
      </c>
      <c r="N20" s="8"/>
      <c r="O20" s="8">
        <v>4931389410</v>
      </c>
      <c r="P20" s="8"/>
      <c r="Q20" s="8">
        <f t="shared" si="1"/>
        <v>4931389410</v>
      </c>
    </row>
    <row r="21" spans="1:17">
      <c r="A21" s="2" t="s">
        <v>260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0</v>
      </c>
      <c r="L21" s="8"/>
      <c r="M21" s="8">
        <v>0</v>
      </c>
      <c r="N21" s="8"/>
      <c r="O21" s="8">
        <v>5014437183</v>
      </c>
      <c r="P21" s="8"/>
      <c r="Q21" s="8">
        <f t="shared" si="1"/>
        <v>5014437183</v>
      </c>
    </row>
    <row r="22" spans="1:17">
      <c r="A22" s="2" t="s">
        <v>261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0</v>
      </c>
      <c r="L22" s="8"/>
      <c r="M22" s="8">
        <v>0</v>
      </c>
      <c r="N22" s="8"/>
      <c r="O22" s="8">
        <v>39699238099</v>
      </c>
      <c r="P22" s="8"/>
      <c r="Q22" s="8">
        <f t="shared" si="1"/>
        <v>39699238099</v>
      </c>
    </row>
    <row r="23" spans="1:17">
      <c r="A23" s="2" t="s">
        <v>262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0</v>
      </c>
      <c r="L23" s="8"/>
      <c r="M23" s="8">
        <v>0</v>
      </c>
      <c r="N23" s="8"/>
      <c r="O23" s="8">
        <v>7649458282</v>
      </c>
      <c r="P23" s="8"/>
      <c r="Q23" s="8">
        <f t="shared" si="1"/>
        <v>7649458282</v>
      </c>
    </row>
    <row r="24" spans="1:17">
      <c r="A24" s="2" t="s">
        <v>263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0</v>
      </c>
      <c r="L24" s="8"/>
      <c r="M24" s="8">
        <v>0</v>
      </c>
      <c r="N24" s="8"/>
      <c r="O24" s="8">
        <v>14217588161</v>
      </c>
      <c r="P24" s="8"/>
      <c r="Q24" s="8">
        <f t="shared" si="1"/>
        <v>14217588161</v>
      </c>
    </row>
    <row r="25" spans="1:17">
      <c r="A25" s="2" t="s">
        <v>264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0</v>
      </c>
      <c r="L25" s="8"/>
      <c r="M25" s="8">
        <v>0</v>
      </c>
      <c r="N25" s="8"/>
      <c r="O25" s="8">
        <v>6793725842</v>
      </c>
      <c r="P25" s="8"/>
      <c r="Q25" s="8">
        <f t="shared" si="1"/>
        <v>6793725842</v>
      </c>
    </row>
    <row r="26" spans="1:17">
      <c r="A26" s="2" t="s">
        <v>265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0</v>
      </c>
      <c r="L26" s="8"/>
      <c r="M26" s="8">
        <v>0</v>
      </c>
      <c r="N26" s="8"/>
      <c r="O26" s="8">
        <v>10065784277</v>
      </c>
      <c r="P26" s="8"/>
      <c r="Q26" s="8">
        <f t="shared" si="1"/>
        <v>10065784277</v>
      </c>
    </row>
    <row r="27" spans="1:17">
      <c r="A27" s="2" t="s">
        <v>266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0</v>
      </c>
      <c r="L27" s="8"/>
      <c r="M27" s="8">
        <v>0</v>
      </c>
      <c r="N27" s="8"/>
      <c r="O27" s="8">
        <v>41116450486</v>
      </c>
      <c r="P27" s="8"/>
      <c r="Q27" s="8">
        <f t="shared" si="1"/>
        <v>41116450486</v>
      </c>
    </row>
    <row r="28" spans="1:17">
      <c r="A28" s="2" t="s">
        <v>267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0</v>
      </c>
      <c r="L28" s="8"/>
      <c r="M28" s="8">
        <v>0</v>
      </c>
      <c r="N28" s="8"/>
      <c r="O28" s="8">
        <v>17663147017</v>
      </c>
      <c r="P28" s="8"/>
      <c r="Q28" s="8">
        <f t="shared" si="1"/>
        <v>17663147017</v>
      </c>
    </row>
    <row r="29" spans="1:17">
      <c r="A29" s="2" t="s">
        <v>268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0</v>
      </c>
      <c r="L29" s="8"/>
      <c r="M29" s="8">
        <v>0</v>
      </c>
      <c r="N29" s="8"/>
      <c r="O29" s="8">
        <v>5663227862</v>
      </c>
      <c r="P29" s="8"/>
      <c r="Q29" s="8">
        <f t="shared" si="1"/>
        <v>5663227862</v>
      </c>
    </row>
    <row r="30" spans="1:17">
      <c r="A30" s="2" t="s">
        <v>269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0</v>
      </c>
      <c r="L30" s="8"/>
      <c r="M30" s="8">
        <v>0</v>
      </c>
      <c r="N30" s="8"/>
      <c r="O30" s="8">
        <v>9430843850</v>
      </c>
      <c r="P30" s="8"/>
      <c r="Q30" s="8">
        <f t="shared" si="1"/>
        <v>9430843850</v>
      </c>
    </row>
    <row r="31" spans="1:17">
      <c r="A31" s="2" t="s">
        <v>270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0</v>
      </c>
      <c r="L31" s="8"/>
      <c r="M31" s="8">
        <v>0</v>
      </c>
      <c r="N31" s="8"/>
      <c r="O31" s="8">
        <v>8022111012</v>
      </c>
      <c r="P31" s="8"/>
      <c r="Q31" s="8">
        <f t="shared" si="1"/>
        <v>8022111012</v>
      </c>
    </row>
    <row r="32" spans="1:17">
      <c r="A32" s="2" t="s">
        <v>271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0</v>
      </c>
      <c r="L32" s="8"/>
      <c r="M32" s="8">
        <v>0</v>
      </c>
      <c r="N32" s="8"/>
      <c r="O32" s="8">
        <v>4420716733</v>
      </c>
      <c r="P32" s="8"/>
      <c r="Q32" s="8">
        <f t="shared" si="1"/>
        <v>4420716733</v>
      </c>
    </row>
    <row r="33" spans="1:17">
      <c r="A33" s="2" t="s">
        <v>272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0</v>
      </c>
      <c r="L33" s="8"/>
      <c r="M33" s="8">
        <v>0</v>
      </c>
      <c r="N33" s="8"/>
      <c r="O33" s="8">
        <v>7774629881</v>
      </c>
      <c r="P33" s="8"/>
      <c r="Q33" s="8">
        <f t="shared" si="1"/>
        <v>7774629881</v>
      </c>
    </row>
    <row r="34" spans="1:17">
      <c r="A34" s="2" t="s">
        <v>273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0</v>
      </c>
      <c r="L34" s="8"/>
      <c r="M34" s="8">
        <v>0</v>
      </c>
      <c r="N34" s="8"/>
      <c r="O34" s="8">
        <v>40368321489</v>
      </c>
      <c r="P34" s="8"/>
      <c r="Q34" s="8">
        <f t="shared" si="1"/>
        <v>40368321489</v>
      </c>
    </row>
    <row r="35" spans="1:17">
      <c r="A35" s="2" t="s">
        <v>274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0</v>
      </c>
      <c r="L35" s="8"/>
      <c r="M35" s="8">
        <v>0</v>
      </c>
      <c r="N35" s="8"/>
      <c r="O35" s="8">
        <v>12135868399</v>
      </c>
      <c r="P35" s="8"/>
      <c r="Q35" s="8">
        <f t="shared" si="1"/>
        <v>12135868399</v>
      </c>
    </row>
    <row r="36" spans="1:17">
      <c r="A36" s="2" t="s">
        <v>123</v>
      </c>
      <c r="C36" s="8">
        <v>0</v>
      </c>
      <c r="D36" s="8"/>
      <c r="E36" s="8">
        <v>-234403145</v>
      </c>
      <c r="F36" s="8"/>
      <c r="G36" s="8">
        <v>0</v>
      </c>
      <c r="H36" s="8"/>
      <c r="I36" s="8">
        <f t="shared" si="0"/>
        <v>-234403145</v>
      </c>
      <c r="J36" s="8"/>
      <c r="K36" s="8">
        <v>0</v>
      </c>
      <c r="L36" s="8"/>
      <c r="M36" s="8">
        <v>7072771588</v>
      </c>
      <c r="N36" s="8"/>
      <c r="O36" s="8">
        <v>3948541440</v>
      </c>
      <c r="P36" s="8"/>
      <c r="Q36" s="8">
        <f t="shared" si="1"/>
        <v>11021313028</v>
      </c>
    </row>
    <row r="37" spans="1:17">
      <c r="A37" s="2" t="s">
        <v>118</v>
      </c>
      <c r="C37" s="8">
        <v>0</v>
      </c>
      <c r="D37" s="8"/>
      <c r="E37" s="8">
        <v>-1114379751</v>
      </c>
      <c r="F37" s="8"/>
      <c r="G37" s="8">
        <v>0</v>
      </c>
      <c r="H37" s="8"/>
      <c r="I37" s="8">
        <f t="shared" si="0"/>
        <v>-1114379751</v>
      </c>
      <c r="J37" s="8"/>
      <c r="K37" s="8">
        <v>0</v>
      </c>
      <c r="L37" s="8"/>
      <c r="M37" s="8">
        <v>-863607178</v>
      </c>
      <c r="N37" s="8"/>
      <c r="O37" s="8">
        <v>1242083108</v>
      </c>
      <c r="P37" s="8"/>
      <c r="Q37" s="8">
        <f t="shared" si="1"/>
        <v>378475930</v>
      </c>
    </row>
    <row r="38" spans="1:17">
      <c r="A38" s="2" t="s">
        <v>275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0</v>
      </c>
      <c r="L38" s="8"/>
      <c r="M38" s="8">
        <v>0</v>
      </c>
      <c r="N38" s="8"/>
      <c r="O38" s="8">
        <v>3322642678</v>
      </c>
      <c r="P38" s="8"/>
      <c r="Q38" s="8">
        <f t="shared" si="1"/>
        <v>3322642678</v>
      </c>
    </row>
    <row r="39" spans="1:17">
      <c r="A39" s="2" t="s">
        <v>276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0</v>
      </c>
      <c r="L39" s="8"/>
      <c r="M39" s="8">
        <v>0</v>
      </c>
      <c r="N39" s="8"/>
      <c r="O39" s="8">
        <v>20288506932</v>
      </c>
      <c r="P39" s="8"/>
      <c r="Q39" s="8">
        <f t="shared" si="1"/>
        <v>20288506932</v>
      </c>
    </row>
    <row r="40" spans="1:17">
      <c r="A40" s="2" t="s">
        <v>139</v>
      </c>
      <c r="C40" s="8">
        <v>155375689</v>
      </c>
      <c r="D40" s="8"/>
      <c r="E40" s="8">
        <v>689264828</v>
      </c>
      <c r="F40" s="8"/>
      <c r="G40" s="8">
        <v>0</v>
      </c>
      <c r="H40" s="8"/>
      <c r="I40" s="8">
        <f t="shared" si="0"/>
        <v>844640517</v>
      </c>
      <c r="J40" s="8"/>
      <c r="K40" s="8">
        <v>155375689</v>
      </c>
      <c r="L40" s="8"/>
      <c r="M40" s="8">
        <v>689264828</v>
      </c>
      <c r="N40" s="8"/>
      <c r="O40" s="8">
        <v>0</v>
      </c>
      <c r="P40" s="8"/>
      <c r="Q40" s="8">
        <f t="shared" si="1"/>
        <v>844640517</v>
      </c>
    </row>
    <row r="41" spans="1:17">
      <c r="A41" s="2" t="s">
        <v>135</v>
      </c>
      <c r="C41" s="8">
        <v>2275001219</v>
      </c>
      <c r="D41" s="8"/>
      <c r="E41" s="8">
        <v>-918495310</v>
      </c>
      <c r="F41" s="8"/>
      <c r="G41" s="8">
        <v>0</v>
      </c>
      <c r="H41" s="8"/>
      <c r="I41" s="8">
        <f t="shared" si="0"/>
        <v>1356505909</v>
      </c>
      <c r="J41" s="8"/>
      <c r="K41" s="8">
        <v>2275001219</v>
      </c>
      <c r="L41" s="8"/>
      <c r="M41" s="8">
        <v>-918495310</v>
      </c>
      <c r="N41" s="8"/>
      <c r="O41" s="8">
        <v>0</v>
      </c>
      <c r="P41" s="8"/>
      <c r="Q41" s="8">
        <f t="shared" si="1"/>
        <v>1356505909</v>
      </c>
    </row>
    <row r="42" spans="1:17">
      <c r="A42" s="2" t="s">
        <v>143</v>
      </c>
      <c r="C42" s="8">
        <v>969975453</v>
      </c>
      <c r="D42" s="8"/>
      <c r="E42" s="8">
        <v>16278950484</v>
      </c>
      <c r="F42" s="8"/>
      <c r="G42" s="8">
        <v>0</v>
      </c>
      <c r="H42" s="8"/>
      <c r="I42" s="8">
        <f t="shared" si="0"/>
        <v>17248925937</v>
      </c>
      <c r="J42" s="8"/>
      <c r="K42" s="8">
        <v>969975453</v>
      </c>
      <c r="L42" s="8"/>
      <c r="M42" s="8">
        <v>16278950484</v>
      </c>
      <c r="N42" s="8"/>
      <c r="O42" s="8">
        <v>0</v>
      </c>
      <c r="P42" s="8"/>
      <c r="Q42" s="8">
        <f t="shared" si="1"/>
        <v>17248925937</v>
      </c>
    </row>
    <row r="43" spans="1:17">
      <c r="A43" s="2" t="s">
        <v>108</v>
      </c>
      <c r="C43" s="8">
        <v>0</v>
      </c>
      <c r="D43" s="8"/>
      <c r="E43" s="8">
        <v>136388875</v>
      </c>
      <c r="F43" s="8"/>
      <c r="G43" s="8">
        <v>0</v>
      </c>
      <c r="H43" s="8"/>
      <c r="I43" s="8">
        <f t="shared" si="0"/>
        <v>136388875</v>
      </c>
      <c r="J43" s="8"/>
      <c r="K43" s="8">
        <v>0</v>
      </c>
      <c r="L43" s="8"/>
      <c r="M43" s="8">
        <v>462800054</v>
      </c>
      <c r="N43" s="8"/>
      <c r="O43" s="8">
        <v>0</v>
      </c>
      <c r="P43" s="8"/>
      <c r="Q43" s="8">
        <f t="shared" si="1"/>
        <v>462800054</v>
      </c>
    </row>
    <row r="44" spans="1:17">
      <c r="A44" s="2" t="s">
        <v>121</v>
      </c>
      <c r="C44" s="8">
        <v>0</v>
      </c>
      <c r="D44" s="8"/>
      <c r="E44" s="8">
        <v>1040767487</v>
      </c>
      <c r="F44" s="8"/>
      <c r="G44" s="8">
        <v>0</v>
      </c>
      <c r="H44" s="8"/>
      <c r="I44" s="8">
        <f t="shared" si="0"/>
        <v>1040767487</v>
      </c>
      <c r="J44" s="8"/>
      <c r="K44" s="8">
        <v>0</v>
      </c>
      <c r="L44" s="8"/>
      <c r="M44" s="8">
        <v>3180286153</v>
      </c>
      <c r="N44" s="8"/>
      <c r="O44" s="8">
        <v>0</v>
      </c>
      <c r="P44" s="8"/>
      <c r="Q44" s="8">
        <f t="shared" si="1"/>
        <v>3180286153</v>
      </c>
    </row>
    <row r="45" spans="1:17">
      <c r="A45" s="2" t="s">
        <v>105</v>
      </c>
      <c r="C45" s="8">
        <v>0</v>
      </c>
      <c r="D45" s="8"/>
      <c r="E45" s="8">
        <v>58909320</v>
      </c>
      <c r="F45" s="8"/>
      <c r="G45" s="8">
        <v>0</v>
      </c>
      <c r="H45" s="8"/>
      <c r="I45" s="8">
        <f t="shared" si="0"/>
        <v>58909320</v>
      </c>
      <c r="J45" s="8"/>
      <c r="K45" s="8">
        <v>0</v>
      </c>
      <c r="L45" s="8"/>
      <c r="M45" s="8">
        <v>210083050</v>
      </c>
      <c r="N45" s="8"/>
      <c r="O45" s="8">
        <v>0</v>
      </c>
      <c r="P45" s="8"/>
      <c r="Q45" s="8">
        <f t="shared" si="1"/>
        <v>210083050</v>
      </c>
    </row>
    <row r="46" spans="1:17">
      <c r="A46" s="2" t="s">
        <v>116</v>
      </c>
      <c r="C46" s="8">
        <v>0</v>
      </c>
      <c r="D46" s="8"/>
      <c r="E46" s="8">
        <v>17948740</v>
      </c>
      <c r="F46" s="8"/>
      <c r="G46" s="8">
        <v>0</v>
      </c>
      <c r="H46" s="8"/>
      <c r="I46" s="8">
        <f t="shared" si="0"/>
        <v>17948740</v>
      </c>
      <c r="J46" s="8"/>
      <c r="K46" s="8">
        <v>0</v>
      </c>
      <c r="L46" s="8"/>
      <c r="M46" s="8">
        <v>59380401</v>
      </c>
      <c r="N46" s="8"/>
      <c r="O46" s="8">
        <v>0</v>
      </c>
      <c r="P46" s="8"/>
      <c r="Q46" s="8">
        <f t="shared" si="1"/>
        <v>59380401</v>
      </c>
    </row>
    <row r="47" spans="1:17">
      <c r="A47" s="2" t="s">
        <v>84</v>
      </c>
      <c r="C47" s="8">
        <v>0</v>
      </c>
      <c r="D47" s="8"/>
      <c r="E47" s="8">
        <v>15252235</v>
      </c>
      <c r="F47" s="8"/>
      <c r="G47" s="8">
        <v>0</v>
      </c>
      <c r="H47" s="8"/>
      <c r="I47" s="8">
        <f t="shared" si="0"/>
        <v>15252235</v>
      </c>
      <c r="J47" s="8"/>
      <c r="K47" s="8">
        <v>0</v>
      </c>
      <c r="L47" s="8"/>
      <c r="M47" s="8">
        <v>37511487</v>
      </c>
      <c r="N47" s="8"/>
      <c r="O47" s="8">
        <v>0</v>
      </c>
      <c r="P47" s="8"/>
      <c r="Q47" s="8">
        <f t="shared" si="1"/>
        <v>37511487</v>
      </c>
    </row>
    <row r="48" spans="1:17">
      <c r="A48" s="2" t="s">
        <v>97</v>
      </c>
      <c r="C48" s="8">
        <v>0</v>
      </c>
      <c r="D48" s="8"/>
      <c r="E48" s="8">
        <v>26795142</v>
      </c>
      <c r="F48" s="8"/>
      <c r="G48" s="8">
        <v>0</v>
      </c>
      <c r="H48" s="8"/>
      <c r="I48" s="8">
        <f t="shared" si="0"/>
        <v>26795142</v>
      </c>
      <c r="J48" s="8"/>
      <c r="K48" s="8">
        <v>0</v>
      </c>
      <c r="L48" s="8"/>
      <c r="M48" s="8">
        <v>207749072</v>
      </c>
      <c r="N48" s="8"/>
      <c r="O48" s="8">
        <v>0</v>
      </c>
      <c r="P48" s="8"/>
      <c r="Q48" s="8">
        <f t="shared" si="1"/>
        <v>207749072</v>
      </c>
    </row>
    <row r="49" spans="1:17">
      <c r="A49" s="2" t="s">
        <v>89</v>
      </c>
      <c r="C49" s="8">
        <v>0</v>
      </c>
      <c r="D49" s="8"/>
      <c r="E49" s="8">
        <v>113242471</v>
      </c>
      <c r="F49" s="8"/>
      <c r="G49" s="8">
        <v>0</v>
      </c>
      <c r="H49" s="8"/>
      <c r="I49" s="8">
        <f t="shared" si="0"/>
        <v>113242471</v>
      </c>
      <c r="J49" s="8"/>
      <c r="K49" s="8">
        <v>0</v>
      </c>
      <c r="L49" s="8"/>
      <c r="M49" s="8">
        <v>526109893</v>
      </c>
      <c r="N49" s="8"/>
      <c r="O49" s="8">
        <v>0</v>
      </c>
      <c r="P49" s="8"/>
      <c r="Q49" s="8">
        <f t="shared" si="1"/>
        <v>526109893</v>
      </c>
    </row>
    <row r="50" spans="1:17">
      <c r="A50" s="2" t="s">
        <v>93</v>
      </c>
      <c r="C50" s="8">
        <v>0</v>
      </c>
      <c r="D50" s="8"/>
      <c r="E50" s="8">
        <v>-4539176</v>
      </c>
      <c r="F50" s="8"/>
      <c r="G50" s="8">
        <v>0</v>
      </c>
      <c r="H50" s="8"/>
      <c r="I50" s="8">
        <f t="shared" si="0"/>
        <v>-4539176</v>
      </c>
      <c r="J50" s="8"/>
      <c r="K50" s="8">
        <v>0</v>
      </c>
      <c r="L50" s="8"/>
      <c r="M50" s="8">
        <v>29415132</v>
      </c>
      <c r="N50" s="8"/>
      <c r="O50" s="8">
        <v>0</v>
      </c>
      <c r="P50" s="8"/>
      <c r="Q50" s="8">
        <f t="shared" si="1"/>
        <v>29415132</v>
      </c>
    </row>
    <row r="51" spans="1:17">
      <c r="A51" s="2" t="s">
        <v>112</v>
      </c>
      <c r="C51" s="8">
        <v>0</v>
      </c>
      <c r="D51" s="8"/>
      <c r="E51" s="8">
        <v>-41822417</v>
      </c>
      <c r="F51" s="8"/>
      <c r="G51" s="8">
        <v>0</v>
      </c>
      <c r="H51" s="8"/>
      <c r="I51" s="8">
        <f t="shared" si="0"/>
        <v>-41822417</v>
      </c>
      <c r="J51" s="8"/>
      <c r="K51" s="8">
        <v>0</v>
      </c>
      <c r="L51" s="8"/>
      <c r="M51" s="8">
        <v>139953384</v>
      </c>
      <c r="N51" s="8"/>
      <c r="O51" s="8">
        <v>0</v>
      </c>
      <c r="P51" s="8"/>
      <c r="Q51" s="8">
        <f t="shared" si="1"/>
        <v>139953384</v>
      </c>
    </row>
    <row r="52" spans="1:17">
      <c r="A52" s="2" t="s">
        <v>127</v>
      </c>
      <c r="C52" s="8">
        <v>0</v>
      </c>
      <c r="D52" s="8"/>
      <c r="E52" s="8">
        <v>-21884032</v>
      </c>
      <c r="F52" s="8"/>
      <c r="G52" s="8">
        <v>0</v>
      </c>
      <c r="H52" s="8"/>
      <c r="I52" s="8">
        <f t="shared" si="0"/>
        <v>-21884032</v>
      </c>
      <c r="J52" s="8"/>
      <c r="K52" s="8">
        <v>0</v>
      </c>
      <c r="L52" s="8"/>
      <c r="M52" s="8">
        <v>99563691</v>
      </c>
      <c r="N52" s="8"/>
      <c r="O52" s="8">
        <v>0</v>
      </c>
      <c r="P52" s="8"/>
      <c r="Q52" s="8">
        <f t="shared" si="1"/>
        <v>99563691</v>
      </c>
    </row>
    <row r="53" spans="1:17">
      <c r="A53" s="2" t="s">
        <v>392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0</v>
      </c>
      <c r="L53" s="8"/>
      <c r="M53" s="8">
        <v>0</v>
      </c>
      <c r="N53" s="8"/>
      <c r="O53" s="8">
        <v>279984765</v>
      </c>
      <c r="P53" s="8"/>
      <c r="Q53" s="8">
        <f t="shared" si="1"/>
        <v>279984765</v>
      </c>
    </row>
    <row r="54" spans="1:17">
      <c r="A54" s="2" t="s">
        <v>393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0</v>
      </c>
      <c r="L54" s="8"/>
      <c r="M54" s="8">
        <v>0</v>
      </c>
      <c r="N54" s="8"/>
      <c r="O54" s="8">
        <v>435234468</v>
      </c>
      <c r="P54" s="8"/>
      <c r="Q54" s="8">
        <f t="shared" si="1"/>
        <v>435234468</v>
      </c>
    </row>
    <row r="55" spans="1:17">
      <c r="A55" s="2" t="s">
        <v>394</v>
      </c>
      <c r="C55" s="8">
        <v>0</v>
      </c>
      <c r="D55" s="8"/>
      <c r="E55" s="8">
        <v>0</v>
      </c>
      <c r="F55" s="8"/>
      <c r="G55" s="8">
        <v>-12752000</v>
      </c>
      <c r="H55" s="8"/>
      <c r="I55" s="8">
        <f t="shared" si="0"/>
        <v>-12752000</v>
      </c>
      <c r="J55" s="8"/>
      <c r="K55" s="8">
        <v>0</v>
      </c>
      <c r="L55" s="8"/>
      <c r="M55" s="8">
        <v>0</v>
      </c>
      <c r="N55" s="8"/>
      <c r="O55" s="8">
        <v>-12752000</v>
      </c>
      <c r="P55" s="8"/>
      <c r="Q55" s="8">
        <f t="shared" si="1"/>
        <v>-12752000</v>
      </c>
    </row>
    <row r="56" spans="1:17">
      <c r="A56" s="2" t="s">
        <v>395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0</v>
      </c>
      <c r="L56" s="8"/>
      <c r="M56" s="8">
        <v>0</v>
      </c>
      <c r="N56" s="8"/>
      <c r="O56" s="8">
        <v>263463475</v>
      </c>
      <c r="P56" s="8"/>
      <c r="Q56" s="8">
        <f t="shared" si="1"/>
        <v>263463475</v>
      </c>
    </row>
    <row r="57" spans="1:17">
      <c r="A57" s="2" t="s">
        <v>74</v>
      </c>
      <c r="C57" s="13">
        <f>SUM(C8:C56)</f>
        <v>11257953255</v>
      </c>
      <c r="D57" s="8"/>
      <c r="E57" s="13">
        <f>SUM(E8:E56)</f>
        <v>10762673369</v>
      </c>
      <c r="F57" s="8"/>
      <c r="G57" s="13">
        <f>SUM(G8:G56)</f>
        <v>-1717056878</v>
      </c>
      <c r="H57" s="8"/>
      <c r="I57" s="13">
        <f>SUM(I8:I56)</f>
        <v>20303569746</v>
      </c>
      <c r="J57" s="8"/>
      <c r="K57" s="13">
        <f>SUM(K8:K56)</f>
        <v>68443027189</v>
      </c>
      <c r="L57" s="8"/>
      <c r="M57" s="13">
        <f>SUM(M8:M56)</f>
        <v>19504870572</v>
      </c>
      <c r="N57" s="8"/>
      <c r="O57" s="13">
        <f>SUM(O8:O56)</f>
        <v>312867398354</v>
      </c>
      <c r="P57" s="8"/>
      <c r="Q57" s="13">
        <f>SUM(Q8:Q56)</f>
        <v>400815296115</v>
      </c>
    </row>
    <row r="58" spans="1:17">
      <c r="C58" s="14"/>
      <c r="E58" s="14"/>
      <c r="G58" s="14"/>
      <c r="K58" s="14"/>
      <c r="M58" s="14"/>
      <c r="O58" s="1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2024-03-28T15:14:17Z</dcterms:modified>
</cp:coreProperties>
</file>