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5C1F7A43-3536-44E9-8A16-5D08CF136FE5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K14" i="13"/>
  <c r="K9" i="13"/>
  <c r="K10" i="13"/>
  <c r="K11" i="13"/>
  <c r="K12" i="13"/>
  <c r="K13" i="13"/>
  <c r="K8" i="13"/>
  <c r="G14" i="13"/>
  <c r="G9" i="13"/>
  <c r="G10" i="13"/>
  <c r="G11" i="13"/>
  <c r="G12" i="13"/>
  <c r="G13" i="13"/>
  <c r="G8" i="13"/>
  <c r="I11" i="12"/>
  <c r="M53" i="12"/>
  <c r="O53" i="12"/>
  <c r="Q5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8" i="12"/>
  <c r="I9" i="12"/>
  <c r="I10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8" i="12"/>
  <c r="S84" i="11"/>
  <c r="S85" i="11"/>
  <c r="I82" i="11"/>
  <c r="I83" i="11"/>
  <c r="I84" i="11"/>
  <c r="I81" i="11"/>
  <c r="G85" i="11"/>
  <c r="E85" i="11"/>
  <c r="C85" i="11"/>
  <c r="S81" i="11"/>
  <c r="S82" i="11"/>
  <c r="S83" i="11"/>
  <c r="Q85" i="11"/>
  <c r="O85" i="11"/>
  <c r="M8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5" i="11" s="1"/>
  <c r="I8" i="11"/>
  <c r="I65" i="10"/>
  <c r="I66" i="10"/>
  <c r="I67" i="10"/>
  <c r="I68" i="10"/>
  <c r="Q10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8" i="10"/>
  <c r="G71" i="9"/>
  <c r="E71" i="9"/>
  <c r="M71" i="9"/>
  <c r="O7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I71" i="9" s="1"/>
  <c r="I24" i="7"/>
  <c r="Y56" i="1"/>
  <c r="C10" i="15"/>
  <c r="E9" i="14"/>
  <c r="C9" i="14"/>
  <c r="I14" i="13"/>
  <c r="E14" i="13"/>
  <c r="K53" i="12"/>
  <c r="G53" i="12"/>
  <c r="E53" i="12"/>
  <c r="C53" i="12"/>
  <c r="O103" i="10"/>
  <c r="M103" i="10"/>
  <c r="G103" i="10"/>
  <c r="E103" i="10"/>
  <c r="S40" i="8"/>
  <c r="Q40" i="8"/>
  <c r="O40" i="8"/>
  <c r="M40" i="8"/>
  <c r="K40" i="8"/>
  <c r="I40" i="8"/>
  <c r="S24" i="7"/>
  <c r="Q24" i="7"/>
  <c r="O24" i="7"/>
  <c r="M24" i="7"/>
  <c r="K24" i="7"/>
  <c r="Q12" i="6"/>
  <c r="O12" i="6"/>
  <c r="M12" i="6"/>
  <c r="K12" i="6"/>
  <c r="AI26" i="3"/>
  <c r="AG26" i="3"/>
  <c r="AA26" i="3"/>
  <c r="W26" i="3"/>
  <c r="S26" i="3"/>
  <c r="Q26" i="3"/>
  <c r="W56" i="1"/>
  <c r="U56" i="1"/>
  <c r="O56" i="1"/>
  <c r="K56" i="1"/>
  <c r="G56" i="1"/>
  <c r="E56" i="1"/>
  <c r="I53" i="12" l="1"/>
  <c r="K12" i="11"/>
  <c r="K20" i="11"/>
  <c r="K28" i="11"/>
  <c r="K36" i="11"/>
  <c r="K44" i="11"/>
  <c r="K52" i="11"/>
  <c r="K60" i="11"/>
  <c r="K68" i="11"/>
  <c r="K76" i="11"/>
  <c r="K9" i="11"/>
  <c r="K57" i="11"/>
  <c r="K8" i="11"/>
  <c r="K81" i="11"/>
  <c r="K13" i="11"/>
  <c r="K21" i="11"/>
  <c r="K29" i="11"/>
  <c r="K37" i="11"/>
  <c r="K45" i="11"/>
  <c r="K53" i="11"/>
  <c r="K61" i="11"/>
  <c r="K69" i="11"/>
  <c r="K77" i="11"/>
  <c r="K33" i="11"/>
  <c r="K82" i="11"/>
  <c r="K14" i="11"/>
  <c r="K22" i="11"/>
  <c r="K30" i="11"/>
  <c r="K38" i="11"/>
  <c r="K46" i="11"/>
  <c r="K54" i="11"/>
  <c r="K62" i="11"/>
  <c r="K70" i="11"/>
  <c r="K78" i="11"/>
  <c r="K25" i="11"/>
  <c r="K41" i="11"/>
  <c r="K73" i="11"/>
  <c r="K83" i="11"/>
  <c r="K15" i="11"/>
  <c r="K23" i="11"/>
  <c r="K31" i="11"/>
  <c r="K39" i="11"/>
  <c r="K47" i="11"/>
  <c r="K55" i="11"/>
  <c r="K63" i="11"/>
  <c r="K71" i="11"/>
  <c r="K79" i="11"/>
  <c r="K17" i="11"/>
  <c r="K65" i="11"/>
  <c r="K84" i="11"/>
  <c r="K16" i="11"/>
  <c r="K24" i="11"/>
  <c r="K32" i="11"/>
  <c r="K40" i="11"/>
  <c r="K48" i="11"/>
  <c r="K56" i="11"/>
  <c r="K64" i="11"/>
  <c r="K72" i="11"/>
  <c r="K49" i="11"/>
  <c r="K10" i="11"/>
  <c r="K18" i="11"/>
  <c r="K26" i="11"/>
  <c r="K34" i="11"/>
  <c r="K42" i="11"/>
  <c r="K50" i="11"/>
  <c r="K58" i="11"/>
  <c r="K66" i="11"/>
  <c r="K74" i="11"/>
  <c r="K11" i="11"/>
  <c r="K19" i="11"/>
  <c r="K27" i="11"/>
  <c r="K35" i="11"/>
  <c r="K43" i="11"/>
  <c r="K51" i="11"/>
  <c r="K59" i="11"/>
  <c r="K67" i="11"/>
  <c r="K75" i="11"/>
  <c r="K80" i="11"/>
  <c r="I103" i="10"/>
  <c r="Q71" i="9"/>
  <c r="K85" i="11" l="1"/>
  <c r="U12" i="11"/>
  <c r="U20" i="11"/>
  <c r="U28" i="11"/>
  <c r="U36" i="11"/>
  <c r="U44" i="11"/>
  <c r="U52" i="11"/>
  <c r="U60" i="11"/>
  <c r="U68" i="11"/>
  <c r="U76" i="11"/>
  <c r="U32" i="11"/>
  <c r="U33" i="11"/>
  <c r="U81" i="11"/>
  <c r="U13" i="11"/>
  <c r="U21" i="11"/>
  <c r="U29" i="11"/>
  <c r="U37" i="11"/>
  <c r="U45" i="11"/>
  <c r="U53" i="11"/>
  <c r="U61" i="11"/>
  <c r="U69" i="11"/>
  <c r="U77" i="11"/>
  <c r="U48" i="11"/>
  <c r="U25" i="11"/>
  <c r="U49" i="11"/>
  <c r="U65" i="11"/>
  <c r="U8" i="11"/>
  <c r="U82" i="11"/>
  <c r="U14" i="11"/>
  <c r="U22" i="11"/>
  <c r="U30" i="11"/>
  <c r="U38" i="11"/>
  <c r="U46" i="11"/>
  <c r="U54" i="11"/>
  <c r="U62" i="11"/>
  <c r="U70" i="11"/>
  <c r="U78" i="11"/>
  <c r="U16" i="11"/>
  <c r="U64" i="11"/>
  <c r="U17" i="11"/>
  <c r="U73" i="11"/>
  <c r="U83" i="11"/>
  <c r="U15" i="11"/>
  <c r="U23" i="11"/>
  <c r="U31" i="11"/>
  <c r="U39" i="11"/>
  <c r="U47" i="11"/>
  <c r="U55" i="11"/>
  <c r="U63" i="11"/>
  <c r="U71" i="11"/>
  <c r="U79" i="11"/>
  <c r="U84" i="11"/>
  <c r="U24" i="11"/>
  <c r="U40" i="11"/>
  <c r="U56" i="11"/>
  <c r="U72" i="11"/>
  <c r="U80" i="11"/>
  <c r="U9" i="11"/>
  <c r="U57" i="11"/>
  <c r="U10" i="11"/>
  <c r="U18" i="11"/>
  <c r="U26" i="11"/>
  <c r="U34" i="11"/>
  <c r="U42" i="11"/>
  <c r="U50" i="11"/>
  <c r="U58" i="11"/>
  <c r="U66" i="11"/>
  <c r="U74" i="11"/>
  <c r="U11" i="11"/>
  <c r="U19" i="11"/>
  <c r="U27" i="11"/>
  <c r="U35" i="11"/>
  <c r="U43" i="11"/>
  <c r="U51" i="11"/>
  <c r="U59" i="11"/>
  <c r="U67" i="11"/>
  <c r="U75" i="11"/>
  <c r="U41" i="11"/>
  <c r="U85" i="11" l="1"/>
</calcChain>
</file>

<file path=xl/sharedStrings.xml><?xml version="1.0" encoding="utf-8"?>
<sst xmlns="http://schemas.openxmlformats.org/spreadsheetml/2006/main" count="1585" uniqueCount="296">
  <si>
    <t>صندوق سرمایه‌گذاری تضمین اصل سرمایه مفید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</si>
  <si>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</si>
  <si>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</si>
  <si>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</si>
  <si>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</si>
  <si>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</si>
  <si>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</si>
  <si>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</si>
  <si>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</si>
  <si>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</si>
  <si>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</si>
  <si>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</si>
  <si>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</si>
  <si>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</si>
  <si>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</si>
  <si>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</si>
  <si>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</si>
  <si>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بانک سینا</t>
  </si>
  <si>
    <t>بانک ملت</t>
  </si>
  <si>
    <t>بین المللی توسعه ص. معادن غدیر</t>
  </si>
  <si>
    <t>0.82%</t>
  </si>
  <si>
    <t>پالایش نفت اصفهان</t>
  </si>
  <si>
    <t>پتروشیمی پردیس</t>
  </si>
  <si>
    <t>پرتو بار فرابر خلیج فارس</t>
  </si>
  <si>
    <t>تامین سرمایه کاردان</t>
  </si>
  <si>
    <t>تایدواترخاورمیانه</t>
  </si>
  <si>
    <t>داروپخش‌ (هلدینگ‌</t>
  </si>
  <si>
    <t>داروسازی شهید قاضی</t>
  </si>
  <si>
    <t>داروسازی کاسپین تامین</t>
  </si>
  <si>
    <t>داروسازی‌ اکسیر</t>
  </si>
  <si>
    <t>0.22%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</si>
  <si>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</si>
  <si>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</si>
  <si>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</si>
  <si>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سیمان تامین</t>
  </si>
  <si>
    <t>سرمایه گذاری صدرتامین</t>
  </si>
  <si>
    <t>سرمایه گذاری گروه توسعه ملی</t>
  </si>
  <si>
    <t>سرمایه‌ گذاری‌ البرز(هلدینگ‌</t>
  </si>
  <si>
    <t>سرمایه‌گذاری‌غدیر(هلدینگ‌</t>
  </si>
  <si>
    <t>سیمان آبیک</t>
  </si>
  <si>
    <t>0.00%</t>
  </si>
  <si>
    <t>سیمان خوزستان</t>
  </si>
  <si>
    <t>سیمان فارس و خوزستان</t>
  </si>
  <si>
    <t>سیمان‌ صوفیان‌</t>
  </si>
  <si>
    <t>سیمان‌هگمتان‌</t>
  </si>
  <si>
    <t>شمش طلا</t>
  </si>
  <si>
    <t>صبا فولاد خلیج فارس</t>
  </si>
  <si>
    <t>صنایع پتروشیمی کرمانشاه</t>
  </si>
  <si>
    <t>صنایع فروآلیاژ ایران</t>
  </si>
  <si>
    <t>فجر انرژی خلیج فارس</t>
  </si>
  <si>
    <t>فولاد مبارکه اصفهان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</si>
  <si>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</si>
  <si>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</si>
  <si>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</si>
  <si>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</si>
  <si>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 مالی صبا تامین</t>
  </si>
  <si>
    <t>گروه‌صنعتی‌سپاهان‌</t>
  </si>
  <si>
    <t>گسترش سوخت سبززاگرس(سهامی عام)</t>
  </si>
  <si>
    <t>گسترش نفت و گاز پارسیان</t>
  </si>
  <si>
    <t>مبین انرژی خلیج فارس</t>
  </si>
  <si>
    <t>مولد نیروگاهی تجارت فارس</t>
  </si>
  <si>
    <t>0.72%</t>
  </si>
  <si>
    <t>نشاسته و گلوکز آردینه</t>
  </si>
  <si>
    <t>نفت سپاهان</t>
  </si>
  <si>
    <t>کارخانجات‌داروپخش‌</t>
  </si>
  <si>
    <t>سرمایه گذاری مسکن جنوب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</si>
  <si>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</si>
  <si>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</si>
  <si>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</si>
  <si>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</si>
  <si>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</si>
  <si>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</si>
  <si>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</si>
  <si>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</si>
  <si>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</si>
  <si>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</si>
  <si>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</si>
  <si>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</si>
  <si>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</si>
  <si>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</si>
  <si>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0.01%</t>
  </si>
  <si>
    <t>اسناد خزانه-م1بودجه01-040326</t>
  </si>
  <si>
    <t>1401/02/26</t>
  </si>
  <si>
    <t>1404/03/25</t>
  </si>
  <si>
    <t>0.21%</t>
  </si>
  <si>
    <t>اسناد خزانه-م3بودجه01-040520</t>
  </si>
  <si>
    <t>1401/05/18</t>
  </si>
  <si>
    <t>1404/05/19</t>
  </si>
  <si>
    <t>0.02%</t>
  </si>
  <si>
    <t>اسناد خزانه-م9بودجه00-031101</t>
  </si>
  <si>
    <t>1400/06/01</t>
  </si>
  <si>
    <t>1403/11/01</t>
  </si>
  <si>
    <t>0.08%</t>
  </si>
  <si>
    <t>اسنادخزانه-م1بودجه00-030821</t>
  </si>
  <si>
    <t>1400/02/22</t>
  </si>
  <si>
    <t>1403/08/21</t>
  </si>
  <si>
    <t>1.41%</t>
  </si>
  <si>
    <t>اسنادخزانه-م3بودجه00-030418</t>
  </si>
  <si>
    <t>1403/04/18</t>
  </si>
  <si>
    <t>0.04%</t>
  </si>
  <si>
    <t>اسنادخزانه-م4بودجه00-030522</t>
  </si>
  <si>
    <t>1400/03/11</t>
  </si>
  <si>
    <t>1403/05/22</t>
  </si>
  <si>
    <t>0.05%</t>
  </si>
  <si>
    <t>اسنادخزانه-م4بودجه01-040917</t>
  </si>
  <si>
    <t>1401/12/08</t>
  </si>
  <si>
    <t>1404/09/16</t>
  </si>
  <si>
    <t>اسنادخزانه-م5بودجه00-030626</t>
  </si>
  <si>
    <t>1403/10/24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</si>
  <si>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</si>
  <si>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</si>
  <si>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</si>
  <si>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</si>
  <si>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</si>
  <si>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</si>
  <si>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</si>
  <si>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1.63%</t>
  </si>
  <si>
    <t>اسنادخزانه-م8بودجه01-040728</t>
  </si>
  <si>
    <t>1401/12/28</t>
  </si>
  <si>
    <t>1404/07/27</t>
  </si>
  <si>
    <t>0.10%</t>
  </si>
  <si>
    <t>مرابحه عام دولت126-ش.خ031223</t>
  </si>
  <si>
    <t>1401/12/23</t>
  </si>
  <si>
    <t>1403/12/23</t>
  </si>
  <si>
    <t>3.08%</t>
  </si>
  <si>
    <t>مرابحه عام دولت130-ش.خ031110</t>
  </si>
  <si>
    <t>1402/05/10</t>
  </si>
  <si>
    <t>1403/11/10</t>
  </si>
  <si>
    <t>7.74%</t>
  </si>
  <si>
    <t>مرابحه عام دولت5-ش.خ 0309</t>
  </si>
  <si>
    <t>1399/09/05</t>
  </si>
  <si>
    <t>1403/09/05</t>
  </si>
  <si>
    <t>1.42%</t>
  </si>
  <si>
    <t>مرابحه عام دولت94-ش.خ030816</t>
  </si>
  <si>
    <t>1400/09/16</t>
  </si>
  <si>
    <t>1403/08/16</t>
  </si>
  <si>
    <t>0.58%</t>
  </si>
  <si>
    <t>18.15%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</si>
  <si>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</si>
  <si>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</si>
  <si>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</si>
  <si>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</si>
  <si>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</si>
  <si>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</si>
  <si>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</si>
  <si>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</si>
  <si>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</si>
  <si>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</si>
  <si>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</si>
  <si>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</si>
  <si>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</si>
  <si>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0.27%</t>
  </si>
  <si>
    <t>بانک خاورمیانه آفریقا</t>
  </si>
  <si>
    <t>1009-10-810-707074811</t>
  </si>
  <si>
    <t>1401/07/09</t>
  </si>
  <si>
    <t>0.66%</t>
  </si>
  <si>
    <t>بانک ملت مستقل مرکزی</t>
  </si>
  <si>
    <t>9986163662</t>
  </si>
  <si>
    <t>1402/09/12</t>
  </si>
  <si>
    <t>9117571605</t>
  </si>
  <si>
    <t>سپرده بلند مدت</t>
  </si>
  <si>
    <t>1403/01/14</t>
  </si>
  <si>
    <t>3.03%</t>
  </si>
  <si>
    <t>3.96%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</si>
  <si>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</si>
  <si>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</si>
  <si>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</si>
  <si>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</si>
  <si>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</si>
  <si>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</si>
  <si>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</si>
  <si>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</si>
  <si>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</si>
  <si>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</si>
  <si>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>1402/03/03</t>
  </si>
  <si>
    <t>مرابحه عام دولت3-ش.خ0211</t>
  </si>
  <si>
    <t>1402/11/13</t>
  </si>
  <si>
    <t>صکوک اجاره صملی404-6ماهه18%</t>
  </si>
  <si>
    <t>1404/05/04</t>
  </si>
  <si>
    <t>مرابحه عام دولتی6-ش.خ0210</t>
  </si>
  <si>
    <t>1402/10/25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</si>
  <si>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</si>
  <si>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</si>
  <si>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</si>
  <si>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</si>
  <si>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</si>
  <si>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</si>
  <si>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</si>
  <si>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</si>
  <si>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</si>
  <si>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1403/01/28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</si>
  <si>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</si>
  <si>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</si>
  <si>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</si>
  <si>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</si>
  <si>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</si>
  <si>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</si>
  <si>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</si>
  <si>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</si>
  <si>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1402/10/06</t>
  </si>
  <si>
    <t>1402/10/28</t>
  </si>
  <si>
    <t>1402/12/09</t>
  </si>
  <si>
    <t>1402/06/19</t>
  </si>
  <si>
    <t>1402/04/17</t>
  </si>
  <si>
    <t>1402/04/21</t>
  </si>
  <si>
    <t>1402/04/31</t>
  </si>
  <si>
    <t>سرمایه گذاری سبحان</t>
  </si>
  <si>
    <t>1402/07/17</t>
  </si>
  <si>
    <t>1402/03/04</t>
  </si>
  <si>
    <t>1402/06/06</t>
  </si>
  <si>
    <t>سرمایه گذاری صبا تامین</t>
  </si>
  <si>
    <t>1402/06/22</t>
  </si>
  <si>
    <t>1402/07/30</t>
  </si>
  <si>
    <t>1402/05/16</t>
  </si>
  <si>
    <t>1402/10/24</t>
  </si>
  <si>
    <t>1402/12/22</t>
  </si>
  <si>
    <t>1402/04/14</t>
  </si>
  <si>
    <t>1402/10/30</t>
  </si>
  <si>
    <t>1403/01/27</t>
  </si>
  <si>
    <t>نیان الکترونیک</t>
  </si>
  <si>
    <t>1402/04/19</t>
  </si>
  <si>
    <t>1403/01/29</t>
  </si>
  <si>
    <t>بهای فروش</t>
  </si>
  <si>
    <t>ارزش دفتری</t>
  </si>
  <si>
    <t>سود و زیان ناشی از تغییر قیمت</t>
  </si>
  <si>
    <t>سود و زیان ناشی از فروش</t>
  </si>
  <si>
    <t>کاشی‌ پارس‌</t>
  </si>
  <si>
    <t>زعفران0210نگین بهرامن(پ)</t>
  </si>
  <si>
    <t>بهار رز عالیس چناران</t>
  </si>
  <si>
    <t>کشت و دام قیام اصفهان</t>
  </si>
  <si>
    <t>ح . داروپخش‌ (هلدینگ‌</t>
  </si>
  <si>
    <t>توسعه معادن کرومیت کاوندگان</t>
  </si>
  <si>
    <t>تراکتورسازی‌ایران‌</t>
  </si>
  <si>
    <t>ح . صبا فولاد خلیج فارس</t>
  </si>
  <si>
    <t>سیمرغ</t>
  </si>
  <si>
    <t>ملی شیمی کشاورز</t>
  </si>
  <si>
    <t>زعفران0210نگین وحدت جام(پ)</t>
  </si>
  <si>
    <t>ح.سرمایه گذاری سیمان تامین</t>
  </si>
  <si>
    <t>س. الماس حکمت ایرانیان</t>
  </si>
  <si>
    <t>کشاورزی و دامپروری فجر اصفهان</t>
  </si>
  <si>
    <t>نخریسی و نساجی خسروی خراسان</t>
  </si>
  <si>
    <t>ح. گسترش سوخت سبززاگرس(س. عام)</t>
  </si>
  <si>
    <t>ح . سرمایه گذاری صبا تامین</t>
  </si>
  <si>
    <t>ح. مبین انرژی خلیج فارس</t>
  </si>
  <si>
    <t>پارس فنر</t>
  </si>
  <si>
    <t>ح . سرمایه گذاری صدرتامین</t>
  </si>
  <si>
    <t>کربن‌ ایران‌</t>
  </si>
  <si>
    <t>توسعه صنایع و معادن کوثر</t>
  </si>
  <si>
    <t>اسنادخزانه-م20بودجه98-020806</t>
  </si>
  <si>
    <t>اسنادخزانه-م6بودجه99-020321</t>
  </si>
  <si>
    <t>اسنادخزانه-م7بودجه99-020704</t>
  </si>
  <si>
    <t>اسنادخزانه-م10بودجه99-020807</t>
  </si>
  <si>
    <t>گواهی اعتبار مولد رفاه0202</t>
  </si>
  <si>
    <t>گواهی اعتبار مولد شهر0203</t>
  </si>
  <si>
    <t>گواهی اعتبار مولد سامان0204</t>
  </si>
  <si>
    <t>گام بانک اقتصاد نوین0205</t>
  </si>
  <si>
    <t>گواهی اعتبار مولد رفاه0205</t>
  </si>
  <si>
    <t>گام بانک تجارت0206</t>
  </si>
  <si>
    <t>گام بانک اقتصاد نوین0204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</si>
  <si>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</si>
  <si>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</si>
  <si>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</si>
  <si>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</si>
  <si>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سامان0206</t>
  </si>
  <si>
    <t>گواهی اعتبار مولد شهر0206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</si>
  <si>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</si>
  <si>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</si>
  <si>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</si>
  <si>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</si>
  <si>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اسنادخزانه-م7بودجه01-040714</t>
  </si>
  <si>
    <t>گام بانک ملت0211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</si>
  <si>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</si>
  <si>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</si>
  <si>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</si>
  <si>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</si>
  <si>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</si>
  <si>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</si>
  <si>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</si>
  <si>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</si>
  <si>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</si>
  <si>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</si>
  <si>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9012834971</t>
  </si>
  <si>
    <t>100960935000000413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</si>
  <si>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</si>
  <si>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</si>
  <si>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</si>
  <si>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</si>
  <si>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</si>
  <si>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1403/01/01</t>
  </si>
  <si>
    <t>-</t>
  </si>
  <si>
    <t>اختیارف شستا-1065-1402/06/08</t>
  </si>
  <si>
    <t>اختیارخ شستا-865-1402/06/08</t>
  </si>
  <si>
    <t>اختیارف شستا-1112-1402/12/09</t>
  </si>
  <si>
    <t>اختیارخ شستا-1612-1402/12/09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</si>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</sst>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/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rightToLeft="1" topLeftCell="F44" workbookViewId="0">
      <selection activeCell="Y53" sqref="Y53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7" style="2" customWidth="1"/>
    <col min="10" max="10" width="1" style="2" customWidth="1"/>
    <col min="11" max="11" width="21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7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  <c r="V2" s="19" t="s">
        <v>0</v>
      </c>
      <c r="W2" s="19" t="s">
        <v>0</v>
      </c>
      <c r="X2" s="19" t="s">
        <v>0</v>
      </c>
      <c r="Y2" s="19" t="s">
        <v>0</v>
      </c>
    </row>
    <row r="3" spans="1:25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</row>
    <row r="4" spans="1:25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19" t="s">
        <v>2</v>
      </c>
      <c r="X4" s="19" t="s">
        <v>2</v>
      </c>
      <c r="Y4" s="19" t="s">
        <v>2</v>
      </c>
    </row>
    <row r="6" spans="1:25" ht="24.75">
      <c r="A6" s="18" t="s">
        <v>3</v>
      </c>
      <c r="C6" s="18" t="s">
        <v>288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5.5" thickBot="1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2" t="s">
        <v>15</v>
      </c>
      <c r="C9" s="9">
        <v>80041862</v>
      </c>
      <c r="D9" s="9"/>
      <c r="E9" s="9">
        <v>257051598321</v>
      </c>
      <c r="F9" s="9"/>
      <c r="G9" s="9">
        <v>270920911996.345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80041862</v>
      </c>
      <c r="R9" s="9"/>
      <c r="S9" s="9">
        <v>3427</v>
      </c>
      <c r="T9" s="9"/>
      <c r="U9" s="9">
        <v>257051598321</v>
      </c>
      <c r="V9" s="9"/>
      <c r="W9" s="9">
        <v>272671355480.60999</v>
      </c>
      <c r="X9" s="6"/>
      <c r="Y9" s="11">
        <v>4.1340273702471786E-2</v>
      </c>
    </row>
    <row r="10" spans="1:25">
      <c r="A10" s="2" t="s">
        <v>16</v>
      </c>
      <c r="C10" s="9">
        <v>28040705</v>
      </c>
      <c r="D10" s="9"/>
      <c r="E10" s="9">
        <v>57583383491</v>
      </c>
      <c r="F10" s="9"/>
      <c r="G10" s="9">
        <v>53517816586.080002</v>
      </c>
      <c r="H10" s="9"/>
      <c r="I10" s="9">
        <v>5000000</v>
      </c>
      <c r="J10" s="9"/>
      <c r="K10" s="9">
        <v>8995254540</v>
      </c>
      <c r="L10" s="9"/>
      <c r="M10" s="9">
        <v>0</v>
      </c>
      <c r="N10" s="9"/>
      <c r="O10" s="9">
        <v>0</v>
      </c>
      <c r="P10" s="9"/>
      <c r="Q10" s="9">
        <v>33040705</v>
      </c>
      <c r="R10" s="9"/>
      <c r="S10" s="9">
        <v>1770</v>
      </c>
      <c r="T10" s="9"/>
      <c r="U10" s="9">
        <v>66578638031</v>
      </c>
      <c r="V10" s="9"/>
      <c r="W10" s="9">
        <v>58134079665.292503</v>
      </c>
      <c r="X10" s="6"/>
      <c r="Y10" s="11">
        <v>8.8138292361824265E-3</v>
      </c>
    </row>
    <row r="11" spans="1:25">
      <c r="A11" s="2" t="s">
        <v>17</v>
      </c>
      <c r="C11" s="9">
        <v>22742211</v>
      </c>
      <c r="D11" s="9"/>
      <c r="E11" s="9">
        <v>51935258926</v>
      </c>
      <c r="F11" s="9"/>
      <c r="G11" s="9">
        <v>51408078876.506699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22742211</v>
      </c>
      <c r="R11" s="9"/>
      <c r="S11" s="9">
        <v>2140</v>
      </c>
      <c r="T11" s="9"/>
      <c r="U11" s="9">
        <v>51935258926</v>
      </c>
      <c r="V11" s="9"/>
      <c r="W11" s="9">
        <v>48378754967.336998</v>
      </c>
      <c r="X11" s="6"/>
      <c r="Y11" s="11">
        <v>7.3348040838735985E-3</v>
      </c>
    </row>
    <row r="12" spans="1:25">
      <c r="A12" s="2" t="s">
        <v>18</v>
      </c>
      <c r="C12" s="9">
        <v>120235598</v>
      </c>
      <c r="D12" s="9"/>
      <c r="E12" s="9">
        <v>275957566009</v>
      </c>
      <c r="F12" s="9"/>
      <c r="G12" s="9">
        <v>285175188113.87299</v>
      </c>
      <c r="H12" s="9"/>
      <c r="I12" s="9">
        <v>0</v>
      </c>
      <c r="J12" s="9"/>
      <c r="K12" s="9">
        <v>0</v>
      </c>
      <c r="L12" s="9"/>
      <c r="M12" s="9">
        <v>-19000000</v>
      </c>
      <c r="N12" s="9"/>
      <c r="O12" s="9">
        <v>46109758584</v>
      </c>
      <c r="P12" s="9"/>
      <c r="Q12" s="9">
        <v>101235598</v>
      </c>
      <c r="R12" s="9"/>
      <c r="S12" s="9">
        <v>2399</v>
      </c>
      <c r="T12" s="9"/>
      <c r="U12" s="9">
        <v>232349900383</v>
      </c>
      <c r="V12" s="9"/>
      <c r="W12" s="9">
        <v>241419157614.36801</v>
      </c>
      <c r="X12" s="6"/>
      <c r="Y12" s="11">
        <v>3.6602062711012795E-2</v>
      </c>
    </row>
    <row r="13" spans="1:25">
      <c r="A13" s="2" t="s">
        <v>19</v>
      </c>
      <c r="C13" s="9">
        <v>5893610</v>
      </c>
      <c r="D13" s="9"/>
      <c r="E13" s="9">
        <v>64372971110</v>
      </c>
      <c r="F13" s="9"/>
      <c r="G13" s="9">
        <v>82253944007.820007</v>
      </c>
      <c r="H13" s="9"/>
      <c r="I13" s="9">
        <v>0</v>
      </c>
      <c r="J13" s="9"/>
      <c r="K13" s="9">
        <v>0</v>
      </c>
      <c r="L13" s="9"/>
      <c r="M13" s="9">
        <v>-2000000</v>
      </c>
      <c r="N13" s="9"/>
      <c r="O13" s="9">
        <v>28298844440</v>
      </c>
      <c r="P13" s="9"/>
      <c r="Q13" s="9">
        <v>3893610</v>
      </c>
      <c r="R13" s="9"/>
      <c r="S13" s="9">
        <v>14030</v>
      </c>
      <c r="T13" s="9"/>
      <c r="U13" s="9">
        <v>42527965718</v>
      </c>
      <c r="V13" s="9"/>
      <c r="W13" s="9">
        <v>54302315577.614998</v>
      </c>
      <c r="X13" s="6"/>
      <c r="Y13" s="11">
        <v>8.2328874798740532E-3</v>
      </c>
    </row>
    <row r="14" spans="1:25">
      <c r="A14" s="2" t="s">
        <v>21</v>
      </c>
      <c r="C14" s="9">
        <v>18254326</v>
      </c>
      <c r="D14" s="9"/>
      <c r="E14" s="9">
        <v>75070619483</v>
      </c>
      <c r="F14" s="9"/>
      <c r="G14" s="9">
        <v>102704734223.298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18254326</v>
      </c>
      <c r="R14" s="9"/>
      <c r="S14" s="9">
        <v>5740</v>
      </c>
      <c r="T14" s="9"/>
      <c r="U14" s="9">
        <v>75070619483</v>
      </c>
      <c r="V14" s="9"/>
      <c r="W14" s="9">
        <v>104156391244.12199</v>
      </c>
      <c r="X14" s="6"/>
      <c r="Y14" s="11">
        <v>1.5791368016285574E-2</v>
      </c>
    </row>
    <row r="15" spans="1:25">
      <c r="A15" s="2" t="s">
        <v>22</v>
      </c>
      <c r="C15" s="9">
        <v>548559</v>
      </c>
      <c r="D15" s="9"/>
      <c r="E15" s="9">
        <v>87144271839</v>
      </c>
      <c r="F15" s="9"/>
      <c r="G15" s="9">
        <v>87247211832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548559</v>
      </c>
      <c r="R15" s="9"/>
      <c r="S15" s="9">
        <v>157020</v>
      </c>
      <c r="T15" s="9"/>
      <c r="U15" s="9">
        <v>87144271839</v>
      </c>
      <c r="V15" s="9"/>
      <c r="W15" s="9">
        <v>85622232511.628998</v>
      </c>
      <c r="X15" s="6"/>
      <c r="Y15" s="11">
        <v>1.2981365500635177E-2</v>
      </c>
    </row>
    <row r="16" spans="1:25">
      <c r="A16" s="2" t="s">
        <v>23</v>
      </c>
      <c r="C16" s="9">
        <v>1800000</v>
      </c>
      <c r="D16" s="9"/>
      <c r="E16" s="9">
        <v>9458580602</v>
      </c>
      <c r="F16" s="9"/>
      <c r="G16" s="9">
        <v>8604695610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1800000</v>
      </c>
      <c r="R16" s="9"/>
      <c r="S16" s="9">
        <v>4618</v>
      </c>
      <c r="T16" s="9"/>
      <c r="U16" s="9">
        <v>9458580602</v>
      </c>
      <c r="V16" s="9"/>
      <c r="W16" s="9">
        <v>8262941220</v>
      </c>
      <c r="X16" s="6"/>
      <c r="Y16" s="11">
        <v>1.2527617762421223E-3</v>
      </c>
    </row>
    <row r="17" spans="1:25">
      <c r="A17" s="2" t="s">
        <v>24</v>
      </c>
      <c r="C17" s="9">
        <v>4620222</v>
      </c>
      <c r="D17" s="9"/>
      <c r="E17" s="9">
        <v>13222419912</v>
      </c>
      <c r="F17" s="9"/>
      <c r="G17" s="9">
        <v>10825068567.6387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4620222</v>
      </c>
      <c r="R17" s="9"/>
      <c r="S17" s="9">
        <v>2222</v>
      </c>
      <c r="T17" s="9"/>
      <c r="U17" s="9">
        <v>13222419912</v>
      </c>
      <c r="V17" s="9"/>
      <c r="W17" s="9">
        <v>10205049790.960199</v>
      </c>
      <c r="X17" s="6"/>
      <c r="Y17" s="11">
        <v>1.5472089129495948E-3</v>
      </c>
    </row>
    <row r="18" spans="1:25">
      <c r="A18" s="2" t="s">
        <v>25</v>
      </c>
      <c r="C18" s="9">
        <v>16718147</v>
      </c>
      <c r="D18" s="9"/>
      <c r="E18" s="9">
        <v>67985153618</v>
      </c>
      <c r="F18" s="9"/>
      <c r="G18" s="9">
        <v>87912785594.101501</v>
      </c>
      <c r="H18" s="9"/>
      <c r="I18" s="9">
        <v>0</v>
      </c>
      <c r="J18" s="9"/>
      <c r="K18" s="9">
        <v>0</v>
      </c>
      <c r="L18" s="9"/>
      <c r="M18" s="9">
        <v>-4000000</v>
      </c>
      <c r="N18" s="9"/>
      <c r="O18" s="9">
        <v>23924837259</v>
      </c>
      <c r="P18" s="9"/>
      <c r="Q18" s="9">
        <v>12718147</v>
      </c>
      <c r="R18" s="9"/>
      <c r="S18" s="9">
        <v>5860</v>
      </c>
      <c r="T18" s="9"/>
      <c r="U18" s="9">
        <v>51718960092</v>
      </c>
      <c r="V18" s="9"/>
      <c r="W18" s="9">
        <v>74084897788.550995</v>
      </c>
      <c r="X18" s="6"/>
      <c r="Y18" s="11">
        <v>1.1232166086533196E-2</v>
      </c>
    </row>
    <row r="19" spans="1:25">
      <c r="A19" s="2" t="s">
        <v>26</v>
      </c>
      <c r="C19" s="9">
        <v>6753557</v>
      </c>
      <c r="D19" s="9"/>
      <c r="E19" s="9">
        <v>127965611266</v>
      </c>
      <c r="F19" s="9"/>
      <c r="G19" s="9">
        <v>115268620176.54401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6753557</v>
      </c>
      <c r="R19" s="9"/>
      <c r="S19" s="9">
        <v>17060</v>
      </c>
      <c r="T19" s="9"/>
      <c r="U19" s="9">
        <v>127965611266</v>
      </c>
      <c r="V19" s="9"/>
      <c r="W19" s="9">
        <v>114530149109.601</v>
      </c>
      <c r="X19" s="6"/>
      <c r="Y19" s="11">
        <v>1.7364155112774584E-2</v>
      </c>
    </row>
    <row r="20" spans="1:25">
      <c r="A20" s="2" t="s">
        <v>27</v>
      </c>
      <c r="C20" s="9">
        <v>670256</v>
      </c>
      <c r="D20" s="9"/>
      <c r="E20" s="9">
        <v>16521810400</v>
      </c>
      <c r="F20" s="9"/>
      <c r="G20" s="9">
        <v>17023146807.24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670256</v>
      </c>
      <c r="R20" s="9"/>
      <c r="S20" s="9">
        <v>25750</v>
      </c>
      <c r="T20" s="9"/>
      <c r="U20" s="9">
        <v>16521810400</v>
      </c>
      <c r="V20" s="9"/>
      <c r="W20" s="9">
        <v>17156400402.6</v>
      </c>
      <c r="X20" s="6"/>
      <c r="Y20" s="11">
        <v>2.601117697686132E-3</v>
      </c>
    </row>
    <row r="21" spans="1:25">
      <c r="A21" s="2" t="s">
        <v>28</v>
      </c>
      <c r="C21" s="9">
        <v>200000</v>
      </c>
      <c r="D21" s="9"/>
      <c r="E21" s="9">
        <v>4410605364</v>
      </c>
      <c r="F21" s="9"/>
      <c r="G21" s="9">
        <v>4433463000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200000</v>
      </c>
      <c r="R21" s="9"/>
      <c r="S21" s="9">
        <v>21250</v>
      </c>
      <c r="T21" s="9"/>
      <c r="U21" s="9">
        <v>4410605364</v>
      </c>
      <c r="V21" s="9"/>
      <c r="W21" s="9">
        <v>4224712500</v>
      </c>
      <c r="X21" s="6"/>
      <c r="Y21" s="11">
        <v>6.4051748580783163E-4</v>
      </c>
    </row>
    <row r="22" spans="1:25">
      <c r="A22" s="2" t="s">
        <v>29</v>
      </c>
      <c r="C22" s="9">
        <v>500000</v>
      </c>
      <c r="D22" s="9"/>
      <c r="E22" s="9">
        <v>16993496687</v>
      </c>
      <c r="F22" s="9"/>
      <c r="G22" s="9">
        <v>15402804750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500000</v>
      </c>
      <c r="R22" s="9"/>
      <c r="S22" s="9">
        <v>28850</v>
      </c>
      <c r="T22" s="9"/>
      <c r="U22" s="9">
        <v>16993496687</v>
      </c>
      <c r="V22" s="9"/>
      <c r="W22" s="9">
        <v>14339171250</v>
      </c>
      <c r="X22" s="6"/>
      <c r="Y22" s="11">
        <v>2.1739917018301111E-3</v>
      </c>
    </row>
    <row r="23" spans="1:25">
      <c r="A23" s="2" t="s">
        <v>31</v>
      </c>
      <c r="C23" s="9">
        <v>67127863</v>
      </c>
      <c r="D23" s="9"/>
      <c r="E23" s="9">
        <v>106213704963</v>
      </c>
      <c r="F23" s="9"/>
      <c r="G23" s="9">
        <v>115907321497.716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67127863</v>
      </c>
      <c r="R23" s="9"/>
      <c r="S23" s="9">
        <v>1680</v>
      </c>
      <c r="T23" s="9"/>
      <c r="U23" s="9">
        <v>106213704963</v>
      </c>
      <c r="V23" s="9"/>
      <c r="W23" s="9">
        <v>112103799721.452</v>
      </c>
      <c r="X23" s="6"/>
      <c r="Y23" s="11">
        <v>1.6996291214393673E-2</v>
      </c>
    </row>
    <row r="24" spans="1:25">
      <c r="A24" s="2" t="s">
        <v>32</v>
      </c>
      <c r="C24" s="9">
        <v>211095869</v>
      </c>
      <c r="D24" s="9"/>
      <c r="E24" s="9">
        <v>198043283429</v>
      </c>
      <c r="F24" s="9"/>
      <c r="G24" s="9">
        <v>249079900263.80701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211095869</v>
      </c>
      <c r="R24" s="9"/>
      <c r="S24" s="9">
        <v>1127</v>
      </c>
      <c r="T24" s="9"/>
      <c r="U24" s="9">
        <v>198043283429</v>
      </c>
      <c r="V24" s="9"/>
      <c r="W24" s="9">
        <v>236489509349.04001</v>
      </c>
      <c r="X24" s="6"/>
      <c r="Y24" s="11">
        <v>3.5854668441503368E-2</v>
      </c>
    </row>
    <row r="25" spans="1:25">
      <c r="A25" s="2" t="s">
        <v>33</v>
      </c>
      <c r="C25" s="9">
        <v>2730930</v>
      </c>
      <c r="D25" s="9"/>
      <c r="E25" s="9">
        <v>89934977016</v>
      </c>
      <c r="F25" s="9"/>
      <c r="G25" s="9">
        <v>76499709635.970001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2730930</v>
      </c>
      <c r="R25" s="9"/>
      <c r="S25" s="9">
        <v>28230</v>
      </c>
      <c r="T25" s="9"/>
      <c r="U25" s="9">
        <v>89934977016</v>
      </c>
      <c r="V25" s="9"/>
      <c r="W25" s="9">
        <v>76635443684.294998</v>
      </c>
      <c r="X25" s="6"/>
      <c r="Y25" s="11">
        <v>1.1618859676825891E-2</v>
      </c>
    </row>
    <row r="26" spans="1:25">
      <c r="A26" s="2" t="s">
        <v>34</v>
      </c>
      <c r="C26" s="9">
        <v>13225322</v>
      </c>
      <c r="D26" s="9"/>
      <c r="E26" s="9">
        <v>112650794162</v>
      </c>
      <c r="F26" s="9"/>
      <c r="G26" s="9">
        <v>121211940900.40199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13225322</v>
      </c>
      <c r="R26" s="9"/>
      <c r="S26" s="9">
        <v>10050</v>
      </c>
      <c r="T26" s="9"/>
      <c r="U26" s="9">
        <v>112650794162</v>
      </c>
      <c r="V26" s="9"/>
      <c r="W26" s="9">
        <v>132123644907.705</v>
      </c>
      <c r="X26" s="6"/>
      <c r="Y26" s="11">
        <v>2.0031541756285173E-2</v>
      </c>
    </row>
    <row r="27" spans="1:25">
      <c r="A27" s="2" t="s">
        <v>35</v>
      </c>
      <c r="C27" s="9">
        <v>16955948</v>
      </c>
      <c r="D27" s="9"/>
      <c r="E27" s="9">
        <v>118928248630</v>
      </c>
      <c r="F27" s="9"/>
      <c r="G27" s="9">
        <v>140234100110.20801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16955948</v>
      </c>
      <c r="R27" s="9"/>
      <c r="S27" s="9">
        <v>8670</v>
      </c>
      <c r="T27" s="9"/>
      <c r="U27" s="9">
        <v>118928248630</v>
      </c>
      <c r="V27" s="9"/>
      <c r="W27" s="9">
        <v>146133371148.49799</v>
      </c>
      <c r="X27" s="6"/>
      <c r="Y27" s="11">
        <v>2.2155585612194596E-2</v>
      </c>
    </row>
    <row r="28" spans="1:25">
      <c r="A28" s="2" t="s">
        <v>36</v>
      </c>
      <c r="C28" s="9">
        <v>2166491</v>
      </c>
      <c r="D28" s="9"/>
      <c r="E28" s="9">
        <v>28997775123</v>
      </c>
      <c r="F28" s="9"/>
      <c r="G28" s="9">
        <v>29008997099.068501</v>
      </c>
      <c r="H28" s="9"/>
      <c r="I28" s="9">
        <v>2000000</v>
      </c>
      <c r="J28" s="9"/>
      <c r="K28" s="9">
        <v>25388838968</v>
      </c>
      <c r="L28" s="9"/>
      <c r="M28" s="9">
        <v>0</v>
      </c>
      <c r="N28" s="9"/>
      <c r="O28" s="9">
        <v>0</v>
      </c>
      <c r="P28" s="9"/>
      <c r="Q28" s="9">
        <v>4166491</v>
      </c>
      <c r="R28" s="9"/>
      <c r="S28" s="9">
        <v>12830</v>
      </c>
      <c r="T28" s="9"/>
      <c r="U28" s="9">
        <v>54386614091</v>
      </c>
      <c r="V28" s="9"/>
      <c r="W28" s="9">
        <v>53138015856.796501</v>
      </c>
      <c r="X28" s="6"/>
      <c r="Y28" s="11">
        <v>8.0563655674586107E-3</v>
      </c>
    </row>
    <row r="29" spans="1:25">
      <c r="A29" s="2" t="s">
        <v>37</v>
      </c>
      <c r="C29" s="9">
        <v>32614078</v>
      </c>
      <c r="D29" s="9"/>
      <c r="E29" s="9">
        <v>190823449741</v>
      </c>
      <c r="F29" s="9"/>
      <c r="G29" s="9">
        <v>180255334751.604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32614078</v>
      </c>
      <c r="R29" s="9"/>
      <c r="S29" s="9">
        <v>5370</v>
      </c>
      <c r="T29" s="9"/>
      <c r="U29" s="9">
        <v>190823449741</v>
      </c>
      <c r="V29" s="9"/>
      <c r="W29" s="9">
        <v>174095530146.78299</v>
      </c>
      <c r="X29" s="6"/>
      <c r="Y29" s="11">
        <v>2.6394986939347709E-2</v>
      </c>
    </row>
    <row r="30" spans="1:25">
      <c r="A30" s="2" t="s">
        <v>38</v>
      </c>
      <c r="C30" s="9">
        <v>10288104</v>
      </c>
      <c r="D30" s="9"/>
      <c r="E30" s="9">
        <v>183322481273</v>
      </c>
      <c r="F30" s="9"/>
      <c r="G30" s="9">
        <v>246161237033.48401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10288104</v>
      </c>
      <c r="R30" s="9"/>
      <c r="S30" s="9">
        <v>21700</v>
      </c>
      <c r="T30" s="9"/>
      <c r="U30" s="9">
        <v>183322481273</v>
      </c>
      <c r="V30" s="9"/>
      <c r="W30" s="9">
        <v>221923508252.04001</v>
      </c>
      <c r="X30" s="6"/>
      <c r="Y30" s="11">
        <v>3.3646286592815544E-2</v>
      </c>
    </row>
    <row r="31" spans="1:25">
      <c r="A31" s="2" t="s">
        <v>39</v>
      </c>
      <c r="C31" s="9">
        <v>2238718</v>
      </c>
      <c r="D31" s="9"/>
      <c r="E31" s="9">
        <v>29505055980</v>
      </c>
      <c r="F31" s="9"/>
      <c r="G31" s="9">
        <v>63245800584.917999</v>
      </c>
      <c r="H31" s="9"/>
      <c r="I31" s="9">
        <v>0</v>
      </c>
      <c r="J31" s="9"/>
      <c r="K31" s="9">
        <v>0</v>
      </c>
      <c r="L31" s="9"/>
      <c r="M31" s="9">
        <v>-2238718</v>
      </c>
      <c r="N31" s="9"/>
      <c r="O31" s="9">
        <v>64405303884</v>
      </c>
      <c r="P31" s="9"/>
      <c r="Q31" s="9">
        <v>0</v>
      </c>
      <c r="R31" s="9"/>
      <c r="S31" s="9">
        <v>0</v>
      </c>
      <c r="T31" s="9"/>
      <c r="U31" s="9">
        <v>0</v>
      </c>
      <c r="V31" s="9"/>
      <c r="W31" s="9">
        <v>0</v>
      </c>
      <c r="X31" s="6"/>
      <c r="Y31" s="11">
        <v>0</v>
      </c>
    </row>
    <row r="32" spans="1:25">
      <c r="A32" s="2" t="s">
        <v>41</v>
      </c>
      <c r="C32" s="9">
        <v>1565843</v>
      </c>
      <c r="D32" s="9"/>
      <c r="E32" s="9">
        <v>62071868697</v>
      </c>
      <c r="F32" s="9"/>
      <c r="G32" s="9">
        <v>78791357972.673004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1565843</v>
      </c>
      <c r="R32" s="9"/>
      <c r="S32" s="9">
        <v>51490</v>
      </c>
      <c r="T32" s="9"/>
      <c r="U32" s="9">
        <v>62071868697</v>
      </c>
      <c r="V32" s="9"/>
      <c r="W32" s="9">
        <v>80145535796.383499</v>
      </c>
      <c r="X32" s="6"/>
      <c r="Y32" s="11">
        <v>1.2151032073075062E-2</v>
      </c>
    </row>
    <row r="33" spans="1:25">
      <c r="A33" s="2" t="s">
        <v>42</v>
      </c>
      <c r="C33" s="9">
        <v>538673</v>
      </c>
      <c r="D33" s="9"/>
      <c r="E33" s="9">
        <v>9180475387</v>
      </c>
      <c r="F33" s="9"/>
      <c r="G33" s="9">
        <v>18719957631.924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538673</v>
      </c>
      <c r="R33" s="9"/>
      <c r="S33" s="9">
        <v>37300</v>
      </c>
      <c r="T33" s="9"/>
      <c r="U33" s="9">
        <v>9180475387</v>
      </c>
      <c r="V33" s="9"/>
      <c r="W33" s="9">
        <v>19972952507.744999</v>
      </c>
      <c r="X33" s="6"/>
      <c r="Y33" s="11">
        <v>3.0281410449634273E-3</v>
      </c>
    </row>
    <row r="34" spans="1:25">
      <c r="A34" s="2" t="s">
        <v>43</v>
      </c>
      <c r="C34" s="9">
        <v>1600000</v>
      </c>
      <c r="D34" s="9"/>
      <c r="E34" s="9">
        <v>41500428594</v>
      </c>
      <c r="F34" s="9"/>
      <c r="G34" s="9">
        <v>60501859200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1600000</v>
      </c>
      <c r="R34" s="9"/>
      <c r="S34" s="9">
        <v>38820</v>
      </c>
      <c r="T34" s="9"/>
      <c r="U34" s="9">
        <v>41500428594</v>
      </c>
      <c r="V34" s="9"/>
      <c r="W34" s="9">
        <v>61742433600</v>
      </c>
      <c r="X34" s="6"/>
      <c r="Y34" s="11">
        <v>9.3608993125873039E-3</v>
      </c>
    </row>
    <row r="35" spans="1:25">
      <c r="A35" s="2" t="s">
        <v>44</v>
      </c>
      <c r="C35" s="9">
        <v>853631</v>
      </c>
      <c r="D35" s="9"/>
      <c r="E35" s="9">
        <v>30093456047</v>
      </c>
      <c r="F35" s="9"/>
      <c r="G35" s="9">
        <v>59279835423.123001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853631</v>
      </c>
      <c r="R35" s="9"/>
      <c r="S35" s="9">
        <v>69730</v>
      </c>
      <c r="T35" s="9"/>
      <c r="U35" s="9">
        <v>30093456047</v>
      </c>
      <c r="V35" s="9"/>
      <c r="W35" s="9">
        <v>59169523676.7015</v>
      </c>
      <c r="X35" s="6"/>
      <c r="Y35" s="11">
        <v>8.9708150653678362E-3</v>
      </c>
    </row>
    <row r="36" spans="1:25">
      <c r="A36" s="2" t="s">
        <v>45</v>
      </c>
      <c r="C36" s="9">
        <v>92266</v>
      </c>
      <c r="D36" s="9"/>
      <c r="E36" s="9">
        <v>299998481909</v>
      </c>
      <c r="F36" s="9"/>
      <c r="G36" s="9">
        <v>394223359639.45898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92266</v>
      </c>
      <c r="R36" s="9"/>
      <c r="S36" s="9">
        <v>5172280</v>
      </c>
      <c r="T36" s="9"/>
      <c r="U36" s="9">
        <v>299998481909</v>
      </c>
      <c r="V36" s="9"/>
      <c r="W36" s="9">
        <v>476080245072.448</v>
      </c>
      <c r="X36" s="6"/>
      <c r="Y36" s="11">
        <v>7.2179520290808125E-2</v>
      </c>
    </row>
    <row r="37" spans="1:25">
      <c r="A37" s="2" t="s">
        <v>46</v>
      </c>
      <c r="C37" s="9">
        <v>10200000</v>
      </c>
      <c r="D37" s="9"/>
      <c r="E37" s="9">
        <v>49020979866</v>
      </c>
      <c r="F37" s="9"/>
      <c r="G37" s="9">
        <v>48100886640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10200000</v>
      </c>
      <c r="R37" s="9"/>
      <c r="S37" s="9">
        <v>3836</v>
      </c>
      <c r="T37" s="9"/>
      <c r="U37" s="9">
        <v>49020979866</v>
      </c>
      <c r="V37" s="9"/>
      <c r="W37" s="9">
        <v>38894393160</v>
      </c>
      <c r="X37" s="6"/>
      <c r="Y37" s="11">
        <v>5.8968601813412218E-3</v>
      </c>
    </row>
    <row r="38" spans="1:25">
      <c r="A38" s="2" t="s">
        <v>47</v>
      </c>
      <c r="C38" s="9">
        <v>11635951</v>
      </c>
      <c r="D38" s="9"/>
      <c r="E38" s="9">
        <v>209767494474</v>
      </c>
      <c r="F38" s="9"/>
      <c r="G38" s="9">
        <v>232722347881.98599</v>
      </c>
      <c r="H38" s="9"/>
      <c r="I38" s="9">
        <v>0</v>
      </c>
      <c r="J38" s="9"/>
      <c r="K38" s="9">
        <v>0</v>
      </c>
      <c r="L38" s="9"/>
      <c r="M38" s="9">
        <v>-1000000</v>
      </c>
      <c r="N38" s="9"/>
      <c r="O38" s="9">
        <v>20796135642</v>
      </c>
      <c r="P38" s="9"/>
      <c r="Q38" s="9">
        <v>10635951</v>
      </c>
      <c r="R38" s="9"/>
      <c r="S38" s="9">
        <v>19870</v>
      </c>
      <c r="T38" s="9"/>
      <c r="U38" s="9">
        <v>191739961133</v>
      </c>
      <c r="V38" s="9"/>
      <c r="W38" s="9">
        <v>210078895109.099</v>
      </c>
      <c r="X38" s="6"/>
      <c r="Y38" s="11">
        <v>3.1850500055700184E-2</v>
      </c>
    </row>
    <row r="39" spans="1:25">
      <c r="A39" s="2" t="s">
        <v>48</v>
      </c>
      <c r="C39" s="9">
        <v>59259654</v>
      </c>
      <c r="D39" s="9"/>
      <c r="E39" s="9">
        <v>145754664451</v>
      </c>
      <c r="F39" s="9"/>
      <c r="G39" s="9">
        <v>127651596980.203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59259654</v>
      </c>
      <c r="R39" s="9"/>
      <c r="S39" s="9">
        <v>2167</v>
      </c>
      <c r="T39" s="9"/>
      <c r="U39" s="9">
        <v>145754664451</v>
      </c>
      <c r="V39" s="9"/>
      <c r="W39" s="9">
        <v>127651596980.203</v>
      </c>
      <c r="X39" s="6"/>
      <c r="Y39" s="11">
        <v>1.9353525229732018E-2</v>
      </c>
    </row>
    <row r="40" spans="1:25">
      <c r="A40" s="2" t="s">
        <v>49</v>
      </c>
      <c r="C40" s="9">
        <v>6659728</v>
      </c>
      <c r="D40" s="9"/>
      <c r="E40" s="9">
        <v>128128743654</v>
      </c>
      <c r="F40" s="9"/>
      <c r="G40" s="9">
        <v>146966278128.48001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6659728</v>
      </c>
      <c r="R40" s="9"/>
      <c r="S40" s="9">
        <v>22440</v>
      </c>
      <c r="T40" s="9"/>
      <c r="U40" s="9">
        <v>128128743654</v>
      </c>
      <c r="V40" s="9"/>
      <c r="W40" s="9">
        <v>148555102756.896</v>
      </c>
      <c r="X40" s="6"/>
      <c r="Y40" s="11">
        <v>2.2522749399342821E-2</v>
      </c>
    </row>
    <row r="41" spans="1:25">
      <c r="A41" s="2" t="s">
        <v>50</v>
      </c>
      <c r="C41" s="9">
        <v>36822828</v>
      </c>
      <c r="D41" s="9"/>
      <c r="E41" s="9">
        <v>163149263627</v>
      </c>
      <c r="F41" s="9"/>
      <c r="G41" s="9">
        <v>182140171294.83801</v>
      </c>
      <c r="H41" s="9"/>
      <c r="I41" s="9">
        <v>0</v>
      </c>
      <c r="J41" s="9"/>
      <c r="K41" s="9">
        <v>0</v>
      </c>
      <c r="L41" s="9"/>
      <c r="M41" s="9">
        <v>-10275792</v>
      </c>
      <c r="N41" s="9"/>
      <c r="O41" s="9">
        <v>52729535791</v>
      </c>
      <c r="P41" s="9"/>
      <c r="Q41" s="9">
        <v>26547036</v>
      </c>
      <c r="R41" s="9"/>
      <c r="S41" s="9">
        <v>5070</v>
      </c>
      <c r="T41" s="9"/>
      <c r="U41" s="9">
        <v>117620769776</v>
      </c>
      <c r="V41" s="9"/>
      <c r="W41" s="9">
        <v>133792641358.506</v>
      </c>
      <c r="X41" s="6"/>
      <c r="Y41" s="11">
        <v>2.0284581794036676E-2</v>
      </c>
    </row>
    <row r="42" spans="1:25">
      <c r="A42" s="2" t="s">
        <v>51</v>
      </c>
      <c r="C42" s="9">
        <v>13864561</v>
      </c>
      <c r="D42" s="9"/>
      <c r="E42" s="9">
        <v>156005598869</v>
      </c>
      <c r="F42" s="9"/>
      <c r="G42" s="9">
        <v>153945686849.099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13864561</v>
      </c>
      <c r="R42" s="9"/>
      <c r="S42" s="9">
        <v>11600</v>
      </c>
      <c r="T42" s="9"/>
      <c r="U42" s="9">
        <v>156005598869</v>
      </c>
      <c r="V42" s="9"/>
      <c r="W42" s="9">
        <v>159871975599.78</v>
      </c>
      <c r="X42" s="6"/>
      <c r="Y42" s="11">
        <v>2.4238524127334606E-2</v>
      </c>
    </row>
    <row r="43" spans="1:25">
      <c r="A43" s="2" t="s">
        <v>52</v>
      </c>
      <c r="C43" s="9">
        <v>10330000</v>
      </c>
      <c r="D43" s="9"/>
      <c r="E43" s="9">
        <v>299699668992</v>
      </c>
      <c r="F43" s="9"/>
      <c r="G43" s="9">
        <v>308528447679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10330000</v>
      </c>
      <c r="R43" s="9"/>
      <c r="S43" s="9">
        <v>30605</v>
      </c>
      <c r="T43" s="9"/>
      <c r="U43" s="9">
        <v>299699668992</v>
      </c>
      <c r="V43" s="9"/>
      <c r="W43" s="9">
        <v>314268559582.5</v>
      </c>
      <c r="X43" s="6"/>
      <c r="Y43" s="11">
        <v>4.7646912695770809E-2</v>
      </c>
    </row>
    <row r="44" spans="1:25">
      <c r="A44" s="2" t="s">
        <v>53</v>
      </c>
      <c r="C44" s="9">
        <v>20000000</v>
      </c>
      <c r="D44" s="9"/>
      <c r="E44" s="9">
        <v>103974935000</v>
      </c>
      <c r="F44" s="9"/>
      <c r="G44" s="9">
        <v>120677670000</v>
      </c>
      <c r="H44" s="9"/>
      <c r="I44" s="9">
        <v>0</v>
      </c>
      <c r="J44" s="9"/>
      <c r="K44" s="9">
        <v>0</v>
      </c>
      <c r="L44" s="9"/>
      <c r="M44" s="9">
        <v>-12049177</v>
      </c>
      <c r="N44" s="9"/>
      <c r="O44" s="9">
        <v>72249141875</v>
      </c>
      <c r="P44" s="9"/>
      <c r="Q44" s="9">
        <v>7950823</v>
      </c>
      <c r="R44" s="9"/>
      <c r="S44" s="9">
        <v>5890</v>
      </c>
      <c r="T44" s="9"/>
      <c r="U44" s="9">
        <v>41334315252</v>
      </c>
      <c r="V44" s="9"/>
      <c r="W44" s="9">
        <v>46551706902.553497</v>
      </c>
      <c r="X44" s="6"/>
      <c r="Y44" s="11">
        <v>7.0578015108215411E-3</v>
      </c>
    </row>
    <row r="45" spans="1:25">
      <c r="A45" s="2" t="s">
        <v>54</v>
      </c>
      <c r="C45" s="9">
        <v>14729666</v>
      </c>
      <c r="D45" s="9"/>
      <c r="E45" s="9">
        <v>139001535068</v>
      </c>
      <c r="F45" s="9"/>
      <c r="G45" s="9">
        <v>118453978102.257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14729666</v>
      </c>
      <c r="R45" s="9"/>
      <c r="S45" s="9">
        <v>7960</v>
      </c>
      <c r="T45" s="9"/>
      <c r="U45" s="9">
        <v>139001535068</v>
      </c>
      <c r="V45" s="9"/>
      <c r="W45" s="9">
        <v>116550514918.908</v>
      </c>
      <c r="X45" s="6"/>
      <c r="Y45" s="11">
        <v>1.7670466992834928E-2</v>
      </c>
    </row>
    <row r="46" spans="1:25">
      <c r="A46" s="2" t="s">
        <v>55</v>
      </c>
      <c r="C46" s="9">
        <v>48280230</v>
      </c>
      <c r="D46" s="9"/>
      <c r="E46" s="9">
        <v>154853727723</v>
      </c>
      <c r="F46" s="9"/>
      <c r="G46" s="9">
        <v>144890754184.49899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48280230</v>
      </c>
      <c r="R46" s="9"/>
      <c r="S46" s="9">
        <v>3013</v>
      </c>
      <c r="T46" s="9"/>
      <c r="U46" s="9">
        <v>154853727723</v>
      </c>
      <c r="V46" s="9"/>
      <c r="W46" s="9">
        <v>144602796408.70999</v>
      </c>
      <c r="X46" s="6"/>
      <c r="Y46" s="11">
        <v>2.1923531979155662E-2</v>
      </c>
    </row>
    <row r="47" spans="1:25">
      <c r="A47" s="2" t="s">
        <v>56</v>
      </c>
      <c r="C47" s="9">
        <v>8748352</v>
      </c>
      <c r="D47" s="9"/>
      <c r="E47" s="9">
        <v>68463703413</v>
      </c>
      <c r="F47" s="9"/>
      <c r="G47" s="9">
        <v>75918692937.888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8748352</v>
      </c>
      <c r="R47" s="9"/>
      <c r="S47" s="9">
        <v>8530</v>
      </c>
      <c r="T47" s="9"/>
      <c r="U47" s="9">
        <v>68463703413</v>
      </c>
      <c r="V47" s="9"/>
      <c r="W47" s="9">
        <v>74179433076.768005</v>
      </c>
      <c r="X47" s="6"/>
      <c r="Y47" s="11">
        <v>1.1246498779025022E-2</v>
      </c>
    </row>
    <row r="48" spans="1:25">
      <c r="A48" s="2" t="s">
        <v>57</v>
      </c>
      <c r="C48" s="9">
        <v>46293823</v>
      </c>
      <c r="D48" s="9"/>
      <c r="E48" s="9">
        <v>71816374341</v>
      </c>
      <c r="F48" s="9"/>
      <c r="G48" s="9">
        <v>73307270981.767899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46293823</v>
      </c>
      <c r="R48" s="9"/>
      <c r="S48" s="9">
        <v>1526</v>
      </c>
      <c r="T48" s="9"/>
      <c r="U48" s="9">
        <v>71816374341</v>
      </c>
      <c r="V48" s="9"/>
      <c r="W48" s="9">
        <v>70224039873.3069</v>
      </c>
      <c r="X48" s="6"/>
      <c r="Y48" s="11">
        <v>1.064681335426244E-2</v>
      </c>
    </row>
    <row r="49" spans="1:25">
      <c r="A49" s="2" t="s">
        <v>58</v>
      </c>
      <c r="C49" s="9">
        <v>1715224</v>
      </c>
      <c r="D49" s="9"/>
      <c r="E49" s="9">
        <v>53267885995</v>
      </c>
      <c r="F49" s="9"/>
      <c r="G49" s="9">
        <v>59965497732.924004</v>
      </c>
      <c r="H49" s="9"/>
      <c r="I49" s="9">
        <v>0</v>
      </c>
      <c r="J49" s="9"/>
      <c r="K49" s="9">
        <v>0</v>
      </c>
      <c r="L49" s="9"/>
      <c r="M49" s="9">
        <v>-300000</v>
      </c>
      <c r="N49" s="9"/>
      <c r="O49" s="9">
        <v>10872919622</v>
      </c>
      <c r="P49" s="9"/>
      <c r="Q49" s="9">
        <v>1415224</v>
      </c>
      <c r="R49" s="9"/>
      <c r="S49" s="9">
        <v>35770</v>
      </c>
      <c r="T49" s="9"/>
      <c r="U49" s="9">
        <v>43951105327</v>
      </c>
      <c r="V49" s="9"/>
      <c r="W49" s="9">
        <v>50321358233.244003</v>
      </c>
      <c r="X49" s="6"/>
      <c r="Y49" s="11">
        <v>7.6293262223151703E-3</v>
      </c>
    </row>
    <row r="50" spans="1:25">
      <c r="A50" s="2" t="s">
        <v>59</v>
      </c>
      <c r="C50" s="9">
        <v>13892271</v>
      </c>
      <c r="D50" s="9"/>
      <c r="E50" s="9">
        <v>147395816817</v>
      </c>
      <c r="F50" s="9"/>
      <c r="G50" s="9">
        <v>117105509654.424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13892271</v>
      </c>
      <c r="R50" s="9"/>
      <c r="S50" s="9">
        <v>8500</v>
      </c>
      <c r="T50" s="9"/>
      <c r="U50" s="9">
        <v>147395816817</v>
      </c>
      <c r="V50" s="9"/>
      <c r="W50" s="9">
        <v>117381701894.175</v>
      </c>
      <c r="X50" s="6"/>
      <c r="Y50" s="11">
        <v>1.7796484986162105E-2</v>
      </c>
    </row>
    <row r="51" spans="1:25">
      <c r="A51" s="2" t="s">
        <v>60</v>
      </c>
      <c r="C51" s="9">
        <v>10416548</v>
      </c>
      <c r="D51" s="9"/>
      <c r="E51" s="9">
        <v>64174889363</v>
      </c>
      <c r="F51" s="9"/>
      <c r="G51" s="9">
        <v>52818659220.479401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10416548</v>
      </c>
      <c r="R51" s="9"/>
      <c r="S51" s="9">
        <v>4601</v>
      </c>
      <c r="T51" s="9"/>
      <c r="U51" s="9">
        <v>64174889363</v>
      </c>
      <c r="V51" s="9"/>
      <c r="W51" s="9">
        <v>47641374450.779404</v>
      </c>
      <c r="X51" s="6"/>
      <c r="Y51" s="11">
        <v>7.2230082836743778E-3</v>
      </c>
    </row>
    <row r="52" spans="1:25">
      <c r="A52" s="2" t="s">
        <v>62</v>
      </c>
      <c r="C52" s="9">
        <v>114501</v>
      </c>
      <c r="D52" s="9"/>
      <c r="E52" s="9">
        <v>7601346333</v>
      </c>
      <c r="F52" s="9"/>
      <c r="G52" s="9">
        <v>8382822308.0325003</v>
      </c>
      <c r="H52" s="9"/>
      <c r="I52" s="9">
        <v>458004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572505</v>
      </c>
      <c r="R52" s="9"/>
      <c r="S52" s="9">
        <v>15930</v>
      </c>
      <c r="T52" s="9"/>
      <c r="U52" s="9">
        <v>7601346333</v>
      </c>
      <c r="V52" s="9"/>
      <c r="W52" s="9">
        <v>9065740622.3325005</v>
      </c>
      <c r="X52" s="6"/>
      <c r="Y52" s="11">
        <v>1.374475870346761E-3</v>
      </c>
    </row>
    <row r="53" spans="1:25">
      <c r="A53" s="2" t="s">
        <v>63</v>
      </c>
      <c r="C53" s="9">
        <v>31849800</v>
      </c>
      <c r="D53" s="9"/>
      <c r="E53" s="9">
        <v>139653439148</v>
      </c>
      <c r="F53" s="9"/>
      <c r="G53" s="9">
        <v>147410327420.64001</v>
      </c>
      <c r="H53" s="9"/>
      <c r="I53" s="9">
        <v>0</v>
      </c>
      <c r="J53" s="9"/>
      <c r="K53" s="9">
        <v>0</v>
      </c>
      <c r="L53" s="9"/>
      <c r="M53" s="9">
        <v>-3000000</v>
      </c>
      <c r="N53" s="9"/>
      <c r="O53" s="9">
        <v>14684415139</v>
      </c>
      <c r="P53" s="9"/>
      <c r="Q53" s="9">
        <v>28849800</v>
      </c>
      <c r="R53" s="9"/>
      <c r="S53" s="9">
        <v>4874</v>
      </c>
      <c r="T53" s="9"/>
      <c r="U53" s="9">
        <v>126499186454</v>
      </c>
      <c r="V53" s="9"/>
      <c r="W53" s="9">
        <v>139777272345.06</v>
      </c>
      <c r="X53" s="6"/>
      <c r="Y53" s="11">
        <v>2.1191924197335177E-2</v>
      </c>
    </row>
    <row r="54" spans="1:25">
      <c r="A54" s="2" t="s">
        <v>64</v>
      </c>
      <c r="C54" s="9">
        <v>3895300</v>
      </c>
      <c r="D54" s="9"/>
      <c r="E54" s="9">
        <v>85661513891</v>
      </c>
      <c r="F54" s="9"/>
      <c r="G54" s="9">
        <v>94828291412.850006</v>
      </c>
      <c r="H54" s="9"/>
      <c r="I54" s="9">
        <v>0</v>
      </c>
      <c r="J54" s="9"/>
      <c r="K54" s="9">
        <v>0</v>
      </c>
      <c r="L54" s="9"/>
      <c r="M54" s="9">
        <v>-596924</v>
      </c>
      <c r="N54" s="9"/>
      <c r="O54" s="9">
        <v>14908413139</v>
      </c>
      <c r="P54" s="9"/>
      <c r="Q54" s="9">
        <v>3298376</v>
      </c>
      <c r="R54" s="9"/>
      <c r="S54" s="9">
        <v>23110</v>
      </c>
      <c r="T54" s="9"/>
      <c r="U54" s="9">
        <v>72534562554</v>
      </c>
      <c r="V54" s="9"/>
      <c r="W54" s="9">
        <v>75771927817.307999</v>
      </c>
      <c r="X54" s="6"/>
      <c r="Y54" s="11">
        <v>1.1487940232703319E-2</v>
      </c>
    </row>
    <row r="55" spans="1:25" ht="24.75" thickBot="1">
      <c r="A55" s="2" t="s">
        <v>65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1260000</v>
      </c>
      <c r="J55" s="9"/>
      <c r="K55" s="9">
        <v>17492068357</v>
      </c>
      <c r="L55" s="9"/>
      <c r="M55" s="9">
        <v>0</v>
      </c>
      <c r="N55" s="9"/>
      <c r="O55" s="9">
        <v>0</v>
      </c>
      <c r="P55" s="9"/>
      <c r="Q55" s="9">
        <v>1260000</v>
      </c>
      <c r="R55" s="9"/>
      <c r="S55" s="9">
        <v>13640</v>
      </c>
      <c r="T55" s="9"/>
      <c r="U55" s="9">
        <v>17492068357</v>
      </c>
      <c r="V55" s="9"/>
      <c r="W55" s="9">
        <v>17084140920</v>
      </c>
      <c r="X55" s="6"/>
      <c r="Y55" s="11">
        <v>2.5901622866088747E-3</v>
      </c>
    </row>
    <row r="56" spans="1:25" ht="24.75" thickBot="1">
      <c r="A56" s="2" t="s">
        <v>66</v>
      </c>
      <c r="C56" s="6" t="s">
        <v>66</v>
      </c>
      <c r="D56" s="6"/>
      <c r="E56" s="7">
        <f>SUM(E9:E55)</f>
        <v>4814329409004</v>
      </c>
      <c r="F56" s="6"/>
      <c r="G56" s="7">
        <f>SUM(G9:G55)</f>
        <v>5239634071295.1689</v>
      </c>
      <c r="H56" s="6"/>
      <c r="I56" s="6" t="s">
        <v>66</v>
      </c>
      <c r="J56" s="6"/>
      <c r="K56" s="7">
        <f>SUM(K9:K55)</f>
        <v>51876161865</v>
      </c>
      <c r="L56" s="6"/>
      <c r="M56" s="6" t="s">
        <v>66</v>
      </c>
      <c r="N56" s="6"/>
      <c r="O56" s="7">
        <f>SUM(O9:O55)</f>
        <v>348979305375</v>
      </c>
      <c r="P56" s="6"/>
      <c r="Q56" s="6" t="s">
        <v>66</v>
      </c>
      <c r="R56" s="6"/>
      <c r="S56" s="6" t="s">
        <v>66</v>
      </c>
      <c r="T56" s="6"/>
      <c r="U56" s="7">
        <f>SUM(U9:U55)</f>
        <v>4593187018706</v>
      </c>
      <c r="V56" s="6"/>
      <c r="W56" s="7">
        <f>SUM(W9:W55)</f>
        <v>4999506294852.7012</v>
      </c>
      <c r="X56" s="6"/>
      <c r="Y56" s="12">
        <f>SUM(Y9:Y55)</f>
        <v>0.75798559127028919</v>
      </c>
    </row>
    <row r="59" spans="1:25">
      <c r="Y59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/>
  <cols>
    <col min="1" max="1" width="22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</row>
    <row r="3" spans="1:11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</row>
    <row r="4" spans="1:1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</row>
    <row r="6" spans="1:11" ht="24.75">
      <c r="A6" s="18" t="s">
        <v>277</v>
      </c>
      <c r="B6" s="18" t="s">
        <v>277</v>
      </c>
      <c r="C6" s="18" t="s">
        <v>277</v>
      </c>
      <c r="E6" s="18" t="s">
        <v>166</v>
      </c>
      <c r="F6" s="18" t="s">
        <v>166</v>
      </c>
      <c r="G6" s="18" t="s">
        <v>166</v>
      </c>
      <c r="I6" s="18" t="s">
        <v>167</v>
      </c>
      <c r="J6" s="18" t="s">
        <v>167</v>
      </c>
      <c r="K6" s="18" t="s">
        <v>167</v>
      </c>
    </row>
    <row r="7" spans="1:11" ht="25.5" thickBot="1">
      <c r="A7" s="18" t="s">
        <v>278</v>
      </c>
      <c r="C7" s="18" t="s">
        <v>141</v>
      </c>
      <c r="E7" s="18" t="s">
        <v>279</v>
      </c>
      <c r="G7" s="18" t="s">
        <v>280</v>
      </c>
      <c r="I7" s="18" t="s">
        <v>279</v>
      </c>
      <c r="K7" s="18" t="s">
        <v>280</v>
      </c>
    </row>
    <row r="8" spans="1:11">
      <c r="A8" s="2" t="s">
        <v>147</v>
      </c>
      <c r="C8" s="6" t="s">
        <v>148</v>
      </c>
      <c r="E8" s="5">
        <v>2237802</v>
      </c>
      <c r="F8" s="6"/>
      <c r="G8" s="11">
        <f>E8/$E$14</f>
        <v>5.808401033622131E-4</v>
      </c>
      <c r="H8" s="6"/>
      <c r="I8" s="5">
        <v>605077065</v>
      </c>
      <c r="K8" s="11">
        <f>I8/$I$14</f>
        <v>1.1970008996431221E-2</v>
      </c>
    </row>
    <row r="9" spans="1:11">
      <c r="A9" s="2" t="s">
        <v>152</v>
      </c>
      <c r="C9" s="6" t="s">
        <v>153</v>
      </c>
      <c r="E9" s="5">
        <v>996550600</v>
      </c>
      <c r="F9" s="6"/>
      <c r="G9" s="11">
        <f t="shared" ref="G9:G13" si="0">E9/$E$14</f>
        <v>0.25866298873165522</v>
      </c>
      <c r="H9" s="6"/>
      <c r="I9" s="5">
        <v>9727336857</v>
      </c>
      <c r="K9" s="11">
        <f t="shared" ref="K9:K13" si="1">I9/$I$14</f>
        <v>0.19243219818554352</v>
      </c>
    </row>
    <row r="10" spans="1:11">
      <c r="A10" s="2" t="s">
        <v>156</v>
      </c>
      <c r="C10" s="6" t="s">
        <v>157</v>
      </c>
      <c r="E10" s="5">
        <v>1451441</v>
      </c>
      <c r="F10" s="6"/>
      <c r="G10" s="11">
        <f t="shared" si="0"/>
        <v>3.7673357181026469E-4</v>
      </c>
      <c r="H10" s="6"/>
      <c r="I10" s="5">
        <v>8387099</v>
      </c>
      <c r="K10" s="11">
        <f t="shared" si="1"/>
        <v>1.659187833932514E-4</v>
      </c>
    </row>
    <row r="11" spans="1:11">
      <c r="A11" s="2" t="s">
        <v>156</v>
      </c>
      <c r="C11" s="6" t="s">
        <v>281</v>
      </c>
      <c r="E11" s="5">
        <v>0</v>
      </c>
      <c r="F11" s="6"/>
      <c r="G11" s="11">
        <f t="shared" si="0"/>
        <v>0</v>
      </c>
      <c r="H11" s="6"/>
      <c r="I11" s="5">
        <v>29369863013</v>
      </c>
      <c r="K11" s="11">
        <f t="shared" si="1"/>
        <v>0.58101280783062326</v>
      </c>
    </row>
    <row r="12" spans="1:11">
      <c r="A12" s="2" t="s">
        <v>152</v>
      </c>
      <c r="C12" s="6" t="s">
        <v>282</v>
      </c>
      <c r="E12" s="5">
        <v>0</v>
      </c>
      <c r="F12" s="6"/>
      <c r="G12" s="11">
        <f t="shared" si="0"/>
        <v>0</v>
      </c>
      <c r="H12" s="6"/>
      <c r="I12" s="5">
        <v>7986301370</v>
      </c>
      <c r="K12" s="11">
        <f t="shared" si="1"/>
        <v>0.15798995661339599</v>
      </c>
    </row>
    <row r="13" spans="1:11" ht="24.75" thickBot="1">
      <c r="A13" s="2" t="s">
        <v>156</v>
      </c>
      <c r="C13" s="6" t="s">
        <v>159</v>
      </c>
      <c r="E13" s="5">
        <v>2852459010</v>
      </c>
      <c r="F13" s="6"/>
      <c r="G13" s="11">
        <f t="shared" si="0"/>
        <v>0.74037943759317226</v>
      </c>
      <c r="H13" s="6"/>
      <c r="I13" s="5">
        <v>2852459010</v>
      </c>
      <c r="K13" s="11">
        <f t="shared" si="1"/>
        <v>5.6429109590612717E-2</v>
      </c>
    </row>
    <row r="14" spans="1:11" ht="24.75" thickBot="1">
      <c r="A14" s="2" t="s">
        <v>66</v>
      </c>
      <c r="C14" s="2" t="s">
        <v>66</v>
      </c>
      <c r="E14" s="7">
        <f>SUM(E8:E13)</f>
        <v>3852698853</v>
      </c>
      <c r="F14" s="6"/>
      <c r="G14" s="17">
        <f>SUM(G8:G13)</f>
        <v>1</v>
      </c>
      <c r="H14" s="6"/>
      <c r="I14" s="7">
        <f>SUM(I8:I13)</f>
        <v>50549424414</v>
      </c>
      <c r="K14" s="17">
        <f>SUM(K8:K13)</f>
        <v>1</v>
      </c>
    </row>
    <row r="15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10:C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9" sqref="C9"/>
    </sheetView>
  </sheetViews>
  <sheetFormatPr defaultRowHeight="24"/>
  <cols>
    <col min="1" max="1" width="31" style="2" bestFit="1" customWidth="1"/>
    <col min="2" max="2" width="1" style="2" customWidth="1"/>
    <col min="3" max="3" width="8.5703125" style="2" bestFit="1" customWidth="1"/>
    <col min="4" max="4" width="1" style="2" customWidth="1"/>
    <col min="5" max="5" width="19.42578125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</row>
    <row r="3" spans="1:5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</row>
    <row r="4" spans="1:5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</row>
    <row r="5" spans="1:5" ht="24.75">
      <c r="C5" s="3"/>
      <c r="D5" s="3"/>
      <c r="E5" s="3" t="s">
        <v>294</v>
      </c>
    </row>
    <row r="6" spans="1:5" ht="24.75">
      <c r="A6" s="18" t="s">
        <v>283</v>
      </c>
      <c r="C6" s="18" t="s">
        <v>166</v>
      </c>
      <c r="D6" s="3"/>
      <c r="E6" s="1" t="s">
        <v>295</v>
      </c>
    </row>
    <row r="7" spans="1:5" ht="24.75">
      <c r="A7" s="18" t="s">
        <v>283</v>
      </c>
      <c r="C7" s="18" t="s">
        <v>144</v>
      </c>
      <c r="E7" s="18" t="s">
        <v>144</v>
      </c>
    </row>
    <row r="8" spans="1:5">
      <c r="A8" s="2" t="s">
        <v>284</v>
      </c>
      <c r="C8" s="5">
        <v>0</v>
      </c>
      <c r="D8" s="6"/>
      <c r="E8" s="5">
        <v>868382173</v>
      </c>
    </row>
    <row r="9" spans="1:5">
      <c r="A9" s="2" t="s">
        <v>66</v>
      </c>
      <c r="C9" s="7">
        <f>SUM(C8:C8)</f>
        <v>0</v>
      </c>
      <c r="D9" s="6"/>
      <c r="E9" s="7">
        <f>SUM(E8:E8)</f>
        <v>868382173</v>
      </c>
    </row>
    <row r="10" spans="1:5">
      <c r="C10" s="6"/>
      <c r="D10" s="6"/>
      <c r="E10" s="6"/>
    </row>
    <row r="11" spans="1:5">
      <c r="C11" s="6"/>
      <c r="D11" s="6"/>
      <c r="E11" s="6"/>
    </row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G7" sqref="G7"/>
    </sheetView>
  </sheetViews>
  <sheetFormatPr defaultRowHeight="24"/>
  <cols>
    <col min="1" max="1" width="31.425781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</row>
    <row r="3" spans="1:7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</row>
    <row r="4" spans="1: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</row>
    <row r="6" spans="1:7" ht="24.75">
      <c r="A6" s="18" t="s">
        <v>168</v>
      </c>
      <c r="C6" s="18" t="s">
        <v>144</v>
      </c>
      <c r="E6" s="18" t="s">
        <v>274</v>
      </c>
      <c r="G6" s="18" t="s">
        <v>13</v>
      </c>
    </row>
    <row r="7" spans="1:7">
      <c r="A7" s="2" t="s">
        <v>285</v>
      </c>
      <c r="C7" s="5">
        <v>111263622456</v>
      </c>
      <c r="E7" s="11">
        <f>C7/$C$10</f>
        <v>0.79276181481989072</v>
      </c>
      <c r="G7" s="11">
        <v>1.6868910184394542E-2</v>
      </c>
    </row>
    <row r="8" spans="1:7">
      <c r="A8" s="2" t="s">
        <v>286</v>
      </c>
      <c r="C8" s="5">
        <v>25233050187</v>
      </c>
      <c r="E8" s="11">
        <f t="shared" ref="E8:E9" si="0">C8/$C$10</f>
        <v>0.17978741135808471</v>
      </c>
      <c r="G8" s="11">
        <v>3.8256354402909257E-3</v>
      </c>
    </row>
    <row r="9" spans="1:7">
      <c r="A9" s="2" t="s">
        <v>287</v>
      </c>
      <c r="C9" s="5">
        <v>3852698853</v>
      </c>
      <c r="E9" s="11">
        <f t="shared" si="0"/>
        <v>2.7450773822024582E-2</v>
      </c>
      <c r="G9" s="11">
        <v>5.8411571980301067E-4</v>
      </c>
    </row>
    <row r="10" spans="1:7">
      <c r="A10" s="2" t="s">
        <v>66</v>
      </c>
      <c r="C10" s="7">
        <f>SUM(C7:C9)</f>
        <v>140349371496</v>
      </c>
      <c r="E10" s="12">
        <f>SUM(E7:E9)</f>
        <v>1</v>
      </c>
      <c r="G10" s="12">
        <f>SUM(G7:G9)</f>
        <v>2.127866134448848E-2</v>
      </c>
    </row>
    <row r="11" spans="1:7">
      <c r="C11" s="6"/>
      <c r="E11" s="6"/>
    </row>
    <row r="12" spans="1:7">
      <c r="E12" s="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7"/>
  <sheetViews>
    <sheetView rightToLeft="1" topLeftCell="N13" workbookViewId="0">
      <selection activeCell="W19" sqref="W19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1" style="2" customWidth="1"/>
    <col min="22" max="22" width="1" style="2" customWidth="1"/>
    <col min="23" max="23" width="18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8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  <c r="V2" s="19" t="s">
        <v>0</v>
      </c>
      <c r="W2" s="19" t="s">
        <v>0</v>
      </c>
      <c r="X2" s="19" t="s">
        <v>0</v>
      </c>
      <c r="Y2" s="19" t="s">
        <v>0</v>
      </c>
      <c r="Z2" s="19" t="s">
        <v>0</v>
      </c>
      <c r="AA2" s="19" t="s">
        <v>0</v>
      </c>
      <c r="AB2" s="19" t="s">
        <v>0</v>
      </c>
      <c r="AC2" s="19" t="s">
        <v>0</v>
      </c>
      <c r="AD2" s="19" t="s">
        <v>0</v>
      </c>
      <c r="AE2" s="19" t="s">
        <v>0</v>
      </c>
      <c r="AF2" s="19" t="s">
        <v>0</v>
      </c>
      <c r="AG2" s="19" t="s">
        <v>0</v>
      </c>
      <c r="AH2" s="19" t="s">
        <v>0</v>
      </c>
      <c r="AI2" s="19" t="s">
        <v>0</v>
      </c>
      <c r="AJ2" s="19" t="s">
        <v>0</v>
      </c>
      <c r="AK2" s="19" t="s">
        <v>0</v>
      </c>
    </row>
    <row r="3" spans="1:38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  <c r="AB3" s="19" t="s">
        <v>1</v>
      </c>
      <c r="AC3" s="19" t="s">
        <v>1</v>
      </c>
      <c r="AD3" s="19" t="s">
        <v>1</v>
      </c>
      <c r="AE3" s="19" t="s">
        <v>1</v>
      </c>
      <c r="AF3" s="19" t="s">
        <v>1</v>
      </c>
      <c r="AG3" s="19" t="s">
        <v>1</v>
      </c>
      <c r="AH3" s="19" t="s">
        <v>1</v>
      </c>
      <c r="AI3" s="19" t="s">
        <v>1</v>
      </c>
      <c r="AJ3" s="19" t="s">
        <v>1</v>
      </c>
      <c r="AK3" s="19" t="s">
        <v>1</v>
      </c>
    </row>
    <row r="4" spans="1:38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  <c r="V4" s="19" t="s">
        <v>2</v>
      </c>
      <c r="W4" s="19" t="s">
        <v>2</v>
      </c>
      <c r="X4" s="19" t="s">
        <v>2</v>
      </c>
      <c r="Y4" s="19" t="s">
        <v>2</v>
      </c>
      <c r="Z4" s="19" t="s">
        <v>2</v>
      </c>
      <c r="AA4" s="19" t="s">
        <v>2</v>
      </c>
      <c r="AB4" s="19" t="s">
        <v>2</v>
      </c>
      <c r="AC4" s="19" t="s">
        <v>2</v>
      </c>
      <c r="AD4" s="19" t="s">
        <v>2</v>
      </c>
      <c r="AE4" s="19" t="s">
        <v>2</v>
      </c>
      <c r="AF4" s="19" t="s">
        <v>2</v>
      </c>
      <c r="AG4" s="19" t="s">
        <v>2</v>
      </c>
      <c r="AH4" s="19" t="s">
        <v>2</v>
      </c>
      <c r="AI4" s="19" t="s">
        <v>2</v>
      </c>
      <c r="AJ4" s="19" t="s">
        <v>2</v>
      </c>
      <c r="AK4" s="19" t="s">
        <v>2</v>
      </c>
    </row>
    <row r="6" spans="1:38" ht="24.75">
      <c r="A6" s="18" t="s">
        <v>68</v>
      </c>
      <c r="B6" s="18" t="s">
        <v>68</v>
      </c>
      <c r="C6" s="18" t="s">
        <v>68</v>
      </c>
      <c r="D6" s="18" t="s">
        <v>68</v>
      </c>
      <c r="E6" s="18" t="s">
        <v>68</v>
      </c>
      <c r="F6" s="18" t="s">
        <v>68</v>
      </c>
      <c r="G6" s="18" t="s">
        <v>68</v>
      </c>
      <c r="H6" s="18" t="s">
        <v>68</v>
      </c>
      <c r="I6" s="18" t="s">
        <v>68</v>
      </c>
      <c r="J6" s="18" t="s">
        <v>68</v>
      </c>
      <c r="K6" s="18" t="s">
        <v>68</v>
      </c>
      <c r="L6" s="18" t="s">
        <v>68</v>
      </c>
      <c r="M6" s="18" t="s">
        <v>68</v>
      </c>
      <c r="O6" s="18" t="s">
        <v>288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8" ht="24.75">
      <c r="A7" s="18" t="s">
        <v>69</v>
      </c>
      <c r="C7" s="18" t="s">
        <v>70</v>
      </c>
      <c r="E7" s="18" t="s">
        <v>71</v>
      </c>
      <c r="G7" s="18" t="s">
        <v>72</v>
      </c>
      <c r="I7" s="18" t="s">
        <v>73</v>
      </c>
      <c r="K7" s="18" t="s">
        <v>74</v>
      </c>
      <c r="M7" s="18" t="s">
        <v>67</v>
      </c>
      <c r="O7" s="18" t="s">
        <v>7</v>
      </c>
      <c r="Q7" s="18" t="s">
        <v>8</v>
      </c>
      <c r="S7" s="18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8" t="s">
        <v>7</v>
      </c>
      <c r="AE7" s="18" t="s">
        <v>75</v>
      </c>
      <c r="AG7" s="18" t="s">
        <v>8</v>
      </c>
      <c r="AI7" s="18" t="s">
        <v>9</v>
      </c>
      <c r="AK7" s="18" t="s">
        <v>13</v>
      </c>
    </row>
    <row r="8" spans="1:38" ht="24.75">
      <c r="A8" s="18" t="s">
        <v>69</v>
      </c>
      <c r="C8" s="18" t="s">
        <v>70</v>
      </c>
      <c r="E8" s="18" t="s">
        <v>71</v>
      </c>
      <c r="G8" s="18" t="s">
        <v>72</v>
      </c>
      <c r="I8" s="18" t="s">
        <v>73</v>
      </c>
      <c r="K8" s="18" t="s">
        <v>74</v>
      </c>
      <c r="M8" s="18" t="s">
        <v>67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75</v>
      </c>
      <c r="AG8" s="18" t="s">
        <v>8</v>
      </c>
      <c r="AI8" s="18" t="s">
        <v>9</v>
      </c>
      <c r="AK8" s="18" t="s">
        <v>13</v>
      </c>
    </row>
    <row r="9" spans="1:38">
      <c r="A9" s="2" t="s">
        <v>76</v>
      </c>
      <c r="C9" s="6" t="s">
        <v>77</v>
      </c>
      <c r="D9" s="6"/>
      <c r="E9" s="6" t="s">
        <v>77</v>
      </c>
      <c r="F9" s="6"/>
      <c r="G9" s="6" t="s">
        <v>78</v>
      </c>
      <c r="H9" s="6"/>
      <c r="I9" s="6" t="s">
        <v>79</v>
      </c>
      <c r="J9" s="6"/>
      <c r="K9" s="5">
        <v>0</v>
      </c>
      <c r="L9" s="6"/>
      <c r="M9" s="5">
        <v>0</v>
      </c>
      <c r="N9" s="6"/>
      <c r="O9" s="5">
        <v>900</v>
      </c>
      <c r="P9" s="6"/>
      <c r="Q9" s="5">
        <v>677831833</v>
      </c>
      <c r="R9" s="6"/>
      <c r="S9" s="5">
        <v>715343320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900</v>
      </c>
      <c r="AD9" s="6"/>
      <c r="AE9" s="5">
        <v>800010</v>
      </c>
      <c r="AF9" s="6"/>
      <c r="AG9" s="5">
        <v>677831833</v>
      </c>
      <c r="AH9" s="6"/>
      <c r="AI9" s="5">
        <v>719878498</v>
      </c>
      <c r="AJ9" s="6"/>
      <c r="AK9" s="6" t="s">
        <v>80</v>
      </c>
      <c r="AL9" s="6"/>
    </row>
    <row r="10" spans="1:38">
      <c r="A10" s="2" t="s">
        <v>81</v>
      </c>
      <c r="C10" s="6" t="s">
        <v>77</v>
      </c>
      <c r="D10" s="6"/>
      <c r="E10" s="6" t="s">
        <v>77</v>
      </c>
      <c r="F10" s="6"/>
      <c r="G10" s="6" t="s">
        <v>82</v>
      </c>
      <c r="H10" s="6"/>
      <c r="I10" s="6" t="s">
        <v>83</v>
      </c>
      <c r="J10" s="6"/>
      <c r="K10" s="5">
        <v>0</v>
      </c>
      <c r="L10" s="6"/>
      <c r="M10" s="5">
        <v>0</v>
      </c>
      <c r="N10" s="6"/>
      <c r="O10" s="5">
        <v>19100</v>
      </c>
      <c r="P10" s="6"/>
      <c r="Q10" s="5">
        <v>13083419932</v>
      </c>
      <c r="R10" s="6"/>
      <c r="S10" s="5">
        <v>13609529825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6"/>
      <c r="AC10" s="5">
        <v>19100</v>
      </c>
      <c r="AD10" s="6"/>
      <c r="AE10" s="5">
        <v>722570</v>
      </c>
      <c r="AF10" s="6"/>
      <c r="AG10" s="5">
        <v>13083419932</v>
      </c>
      <c r="AH10" s="6"/>
      <c r="AI10" s="5">
        <v>13798585552</v>
      </c>
      <c r="AJ10" s="6"/>
      <c r="AK10" s="6" t="s">
        <v>84</v>
      </c>
      <c r="AL10" s="6"/>
    </row>
    <row r="11" spans="1:38">
      <c r="A11" s="2" t="s">
        <v>85</v>
      </c>
      <c r="C11" s="6" t="s">
        <v>77</v>
      </c>
      <c r="D11" s="6"/>
      <c r="E11" s="6" t="s">
        <v>77</v>
      </c>
      <c r="F11" s="6"/>
      <c r="G11" s="6" t="s">
        <v>86</v>
      </c>
      <c r="H11" s="6"/>
      <c r="I11" s="6" t="s">
        <v>87</v>
      </c>
      <c r="J11" s="6"/>
      <c r="K11" s="5">
        <v>0</v>
      </c>
      <c r="L11" s="6"/>
      <c r="M11" s="5">
        <v>0</v>
      </c>
      <c r="N11" s="6"/>
      <c r="O11" s="5">
        <v>2000</v>
      </c>
      <c r="P11" s="6"/>
      <c r="Q11" s="5">
        <v>1322859723</v>
      </c>
      <c r="R11" s="6"/>
      <c r="S11" s="5">
        <v>1352274855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6"/>
      <c r="AC11" s="5">
        <v>2000</v>
      </c>
      <c r="AD11" s="6"/>
      <c r="AE11" s="5">
        <v>692310</v>
      </c>
      <c r="AF11" s="6"/>
      <c r="AG11" s="5">
        <v>1322859723</v>
      </c>
      <c r="AH11" s="6"/>
      <c r="AI11" s="5">
        <v>1384369037</v>
      </c>
      <c r="AJ11" s="6"/>
      <c r="AK11" s="6" t="s">
        <v>88</v>
      </c>
      <c r="AL11" s="6"/>
    </row>
    <row r="12" spans="1:38">
      <c r="A12" s="2" t="s">
        <v>89</v>
      </c>
      <c r="C12" s="6" t="s">
        <v>77</v>
      </c>
      <c r="D12" s="6"/>
      <c r="E12" s="6" t="s">
        <v>77</v>
      </c>
      <c r="F12" s="6"/>
      <c r="G12" s="6" t="s">
        <v>90</v>
      </c>
      <c r="H12" s="6"/>
      <c r="I12" s="6" t="s">
        <v>91</v>
      </c>
      <c r="J12" s="6"/>
      <c r="K12" s="5">
        <v>0</v>
      </c>
      <c r="L12" s="6"/>
      <c r="M12" s="5">
        <v>0</v>
      </c>
      <c r="N12" s="6"/>
      <c r="O12" s="5">
        <v>6700</v>
      </c>
      <c r="P12" s="6"/>
      <c r="Q12" s="5">
        <v>5087640964</v>
      </c>
      <c r="R12" s="6"/>
      <c r="S12" s="5">
        <v>5295390036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6700</v>
      </c>
      <c r="AD12" s="6"/>
      <c r="AE12" s="5">
        <v>809790</v>
      </c>
      <c r="AF12" s="6"/>
      <c r="AG12" s="5">
        <v>5087640964</v>
      </c>
      <c r="AH12" s="6"/>
      <c r="AI12" s="5">
        <v>5424609611</v>
      </c>
      <c r="AJ12" s="6"/>
      <c r="AK12" s="6" t="s">
        <v>92</v>
      </c>
      <c r="AL12" s="6"/>
    </row>
    <row r="13" spans="1:38">
      <c r="A13" s="2" t="s">
        <v>93</v>
      </c>
      <c r="C13" s="6" t="s">
        <v>77</v>
      </c>
      <c r="D13" s="6"/>
      <c r="E13" s="6" t="s">
        <v>77</v>
      </c>
      <c r="F13" s="6"/>
      <c r="G13" s="6" t="s">
        <v>94</v>
      </c>
      <c r="H13" s="6"/>
      <c r="I13" s="6" t="s">
        <v>95</v>
      </c>
      <c r="J13" s="6"/>
      <c r="K13" s="5">
        <v>0</v>
      </c>
      <c r="L13" s="6"/>
      <c r="M13" s="5">
        <v>0</v>
      </c>
      <c r="N13" s="6"/>
      <c r="O13" s="5">
        <v>109353</v>
      </c>
      <c r="P13" s="6"/>
      <c r="Q13" s="5">
        <v>86834527241</v>
      </c>
      <c r="R13" s="6"/>
      <c r="S13" s="5">
        <v>91838777673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6"/>
      <c r="AC13" s="5">
        <v>109353</v>
      </c>
      <c r="AD13" s="6"/>
      <c r="AE13" s="5">
        <v>853250</v>
      </c>
      <c r="AF13" s="6"/>
      <c r="AG13" s="5">
        <v>86834527241</v>
      </c>
      <c r="AH13" s="6"/>
      <c r="AI13" s="5">
        <v>93288535637</v>
      </c>
      <c r="AJ13" s="6"/>
      <c r="AK13" s="6" t="s">
        <v>96</v>
      </c>
      <c r="AL13" s="6"/>
    </row>
    <row r="14" spans="1:38">
      <c r="A14" s="2" t="s">
        <v>97</v>
      </c>
      <c r="C14" s="6" t="s">
        <v>77</v>
      </c>
      <c r="D14" s="6"/>
      <c r="E14" s="6" t="s">
        <v>77</v>
      </c>
      <c r="F14" s="6"/>
      <c r="G14" s="6" t="s">
        <v>94</v>
      </c>
      <c r="H14" s="6"/>
      <c r="I14" s="6" t="s">
        <v>98</v>
      </c>
      <c r="J14" s="6"/>
      <c r="K14" s="5">
        <v>0</v>
      </c>
      <c r="L14" s="6"/>
      <c r="M14" s="5">
        <v>0</v>
      </c>
      <c r="N14" s="6"/>
      <c r="O14" s="5">
        <v>3000</v>
      </c>
      <c r="P14" s="6"/>
      <c r="Q14" s="5">
        <v>2551366346</v>
      </c>
      <c r="R14" s="6"/>
      <c r="S14" s="5">
        <v>2761449396</v>
      </c>
      <c r="T14" s="6"/>
      <c r="U14" s="5">
        <v>0</v>
      </c>
      <c r="V14" s="6"/>
      <c r="W14" s="5">
        <v>0</v>
      </c>
      <c r="X14" s="6"/>
      <c r="Y14" s="5">
        <v>0</v>
      </c>
      <c r="Z14" s="6"/>
      <c r="AA14" s="5">
        <v>0</v>
      </c>
      <c r="AB14" s="6"/>
      <c r="AC14" s="5">
        <v>3000</v>
      </c>
      <c r="AD14" s="6"/>
      <c r="AE14" s="5">
        <v>939890</v>
      </c>
      <c r="AF14" s="6"/>
      <c r="AG14" s="5">
        <v>2551366346</v>
      </c>
      <c r="AH14" s="6"/>
      <c r="AI14" s="5">
        <v>2819158934</v>
      </c>
      <c r="AJ14" s="6"/>
      <c r="AK14" s="6" t="s">
        <v>99</v>
      </c>
      <c r="AL14" s="6"/>
    </row>
    <row r="15" spans="1:38">
      <c r="A15" s="2" t="s">
        <v>100</v>
      </c>
      <c r="C15" s="6" t="s">
        <v>77</v>
      </c>
      <c r="D15" s="6"/>
      <c r="E15" s="6" t="s">
        <v>77</v>
      </c>
      <c r="F15" s="6"/>
      <c r="G15" s="6" t="s">
        <v>101</v>
      </c>
      <c r="H15" s="6"/>
      <c r="I15" s="6" t="s">
        <v>102</v>
      </c>
      <c r="J15" s="6"/>
      <c r="K15" s="5">
        <v>0</v>
      </c>
      <c r="L15" s="6"/>
      <c r="M15" s="5">
        <v>0</v>
      </c>
      <c r="N15" s="6"/>
      <c r="O15" s="5">
        <v>8048</v>
      </c>
      <c r="P15" s="6"/>
      <c r="Q15" s="5">
        <v>6762511240</v>
      </c>
      <c r="R15" s="6"/>
      <c r="S15" s="5">
        <v>7225311294</v>
      </c>
      <c r="T15" s="6"/>
      <c r="U15" s="5">
        <v>0</v>
      </c>
      <c r="V15" s="6"/>
      <c r="W15" s="5">
        <v>0</v>
      </c>
      <c r="X15" s="6"/>
      <c r="Y15" s="5">
        <v>4366</v>
      </c>
      <c r="Z15" s="6"/>
      <c r="AA15" s="5">
        <v>3999404180</v>
      </c>
      <c r="AB15" s="6"/>
      <c r="AC15" s="5">
        <v>3682</v>
      </c>
      <c r="AD15" s="6"/>
      <c r="AE15" s="5">
        <v>915470</v>
      </c>
      <c r="AF15" s="6"/>
      <c r="AG15" s="5">
        <v>3093882503</v>
      </c>
      <c r="AH15" s="6"/>
      <c r="AI15" s="5">
        <v>3370149589</v>
      </c>
      <c r="AJ15" s="6"/>
      <c r="AK15" s="6" t="s">
        <v>103</v>
      </c>
      <c r="AL15" s="6"/>
    </row>
    <row r="16" spans="1:38">
      <c r="A16" s="2" t="s">
        <v>104</v>
      </c>
      <c r="C16" s="6" t="s">
        <v>77</v>
      </c>
      <c r="D16" s="6"/>
      <c r="E16" s="6" t="s">
        <v>77</v>
      </c>
      <c r="F16" s="6"/>
      <c r="G16" s="6" t="s">
        <v>105</v>
      </c>
      <c r="H16" s="6"/>
      <c r="I16" s="6" t="s">
        <v>106</v>
      </c>
      <c r="J16" s="6"/>
      <c r="K16" s="5">
        <v>0</v>
      </c>
      <c r="L16" s="6"/>
      <c r="M16" s="5">
        <v>0</v>
      </c>
      <c r="N16" s="6"/>
      <c r="O16" s="5">
        <v>23500</v>
      </c>
      <c r="P16" s="6"/>
      <c r="Q16" s="5">
        <v>14425526141</v>
      </c>
      <c r="R16" s="6"/>
      <c r="S16" s="5">
        <v>14565479528</v>
      </c>
      <c r="T16" s="6"/>
      <c r="U16" s="5">
        <v>0</v>
      </c>
      <c r="V16" s="6"/>
      <c r="W16" s="5">
        <v>0</v>
      </c>
      <c r="X16" s="6"/>
      <c r="Y16" s="5">
        <v>0</v>
      </c>
      <c r="Z16" s="6"/>
      <c r="AA16" s="5">
        <v>0</v>
      </c>
      <c r="AB16" s="6"/>
      <c r="AC16" s="5">
        <v>23500</v>
      </c>
      <c r="AD16" s="6"/>
      <c r="AE16" s="5">
        <v>631540</v>
      </c>
      <c r="AF16" s="6"/>
      <c r="AG16" s="5">
        <v>14425526141</v>
      </c>
      <c r="AH16" s="6"/>
      <c r="AI16" s="5">
        <v>14838500034</v>
      </c>
      <c r="AJ16" s="6"/>
      <c r="AK16" s="6" t="s">
        <v>30</v>
      </c>
      <c r="AL16" s="6"/>
    </row>
    <row r="17" spans="1:38">
      <c r="A17" s="2" t="s">
        <v>107</v>
      </c>
      <c r="C17" s="6" t="s">
        <v>77</v>
      </c>
      <c r="D17" s="6"/>
      <c r="E17" s="6" t="s">
        <v>77</v>
      </c>
      <c r="F17" s="6"/>
      <c r="G17" s="6" t="s">
        <v>94</v>
      </c>
      <c r="H17" s="6"/>
      <c r="I17" s="6" t="s">
        <v>108</v>
      </c>
      <c r="J17" s="6"/>
      <c r="K17" s="5">
        <v>0</v>
      </c>
      <c r="L17" s="6"/>
      <c r="M17" s="5">
        <v>0</v>
      </c>
      <c r="N17" s="6"/>
      <c r="O17" s="5">
        <v>1100</v>
      </c>
      <c r="P17" s="6"/>
      <c r="Q17" s="5">
        <v>904374886</v>
      </c>
      <c r="R17" s="6"/>
      <c r="S17" s="5">
        <v>963755287</v>
      </c>
      <c r="T17" s="6"/>
      <c r="U17" s="5">
        <v>0</v>
      </c>
      <c r="V17" s="6"/>
      <c r="W17" s="5">
        <v>0</v>
      </c>
      <c r="X17" s="6"/>
      <c r="Y17" s="5">
        <v>0</v>
      </c>
      <c r="Z17" s="6"/>
      <c r="AA17" s="5">
        <v>0</v>
      </c>
      <c r="AB17" s="6"/>
      <c r="AC17" s="5">
        <v>1100</v>
      </c>
      <c r="AD17" s="6"/>
      <c r="AE17" s="5">
        <v>890940</v>
      </c>
      <c r="AF17" s="6"/>
      <c r="AG17" s="5">
        <v>904374886</v>
      </c>
      <c r="AH17" s="6"/>
      <c r="AI17" s="5">
        <v>979856368</v>
      </c>
      <c r="AJ17" s="6"/>
      <c r="AK17" s="6" t="s">
        <v>80</v>
      </c>
      <c r="AL17" s="6"/>
    </row>
    <row r="18" spans="1:38">
      <c r="A18" s="2" t="s">
        <v>109</v>
      </c>
      <c r="C18" s="6" t="s">
        <v>77</v>
      </c>
      <c r="D18" s="6"/>
      <c r="E18" s="6" t="s">
        <v>77</v>
      </c>
      <c r="F18" s="6"/>
      <c r="G18" s="6" t="s">
        <v>105</v>
      </c>
      <c r="H18" s="6"/>
      <c r="I18" s="6" t="s">
        <v>110</v>
      </c>
      <c r="J18" s="6"/>
      <c r="K18" s="5">
        <v>0</v>
      </c>
      <c r="L18" s="6"/>
      <c r="M18" s="5">
        <v>0</v>
      </c>
      <c r="N18" s="6"/>
      <c r="O18" s="5">
        <v>76709</v>
      </c>
      <c r="P18" s="6"/>
      <c r="Q18" s="5">
        <v>46610698335</v>
      </c>
      <c r="R18" s="6"/>
      <c r="S18" s="5">
        <v>45747091156</v>
      </c>
      <c r="T18" s="6"/>
      <c r="U18" s="5">
        <v>0</v>
      </c>
      <c r="V18" s="6"/>
      <c r="W18" s="5">
        <v>0</v>
      </c>
      <c r="X18" s="6"/>
      <c r="Y18" s="5">
        <v>0</v>
      </c>
      <c r="Z18" s="6"/>
      <c r="AA18" s="5">
        <v>0</v>
      </c>
      <c r="AB18" s="6"/>
      <c r="AC18" s="5">
        <v>76709</v>
      </c>
      <c r="AD18" s="6"/>
      <c r="AE18" s="5">
        <v>620000</v>
      </c>
      <c r="AF18" s="6"/>
      <c r="AG18" s="5">
        <v>46610698335</v>
      </c>
      <c r="AH18" s="6"/>
      <c r="AI18" s="5">
        <v>47550959826</v>
      </c>
      <c r="AJ18" s="6"/>
      <c r="AK18" s="6" t="s">
        <v>61</v>
      </c>
      <c r="AL18" s="6"/>
    </row>
    <row r="19" spans="1:38">
      <c r="A19" s="2" t="s">
        <v>111</v>
      </c>
      <c r="C19" s="6" t="s">
        <v>77</v>
      </c>
      <c r="D19" s="6"/>
      <c r="E19" s="6" t="s">
        <v>77</v>
      </c>
      <c r="F19" s="6"/>
      <c r="G19" s="6" t="s">
        <v>94</v>
      </c>
      <c r="H19" s="6"/>
      <c r="I19" s="6" t="s">
        <v>112</v>
      </c>
      <c r="J19" s="6"/>
      <c r="K19" s="5">
        <v>0</v>
      </c>
      <c r="L19" s="6"/>
      <c r="M19" s="5">
        <v>0</v>
      </c>
      <c r="N19" s="6"/>
      <c r="O19" s="5">
        <v>61888</v>
      </c>
      <c r="P19" s="6"/>
      <c r="Q19" s="5">
        <v>50008377574</v>
      </c>
      <c r="R19" s="6"/>
      <c r="S19" s="5">
        <v>53188663727</v>
      </c>
      <c r="T19" s="6"/>
      <c r="U19" s="5">
        <v>0</v>
      </c>
      <c r="V19" s="6"/>
      <c r="W19" s="5">
        <v>0</v>
      </c>
      <c r="X19" s="6"/>
      <c r="Y19" s="5">
        <v>0</v>
      </c>
      <c r="Z19" s="6"/>
      <c r="AA19" s="5">
        <v>0</v>
      </c>
      <c r="AB19" s="6"/>
      <c r="AC19" s="5">
        <v>61888</v>
      </c>
      <c r="AD19" s="6"/>
      <c r="AE19" s="5">
        <v>871500</v>
      </c>
      <c r="AF19" s="6"/>
      <c r="AG19" s="5">
        <v>50008377574</v>
      </c>
      <c r="AH19" s="6"/>
      <c r="AI19" s="5">
        <v>53925616210</v>
      </c>
      <c r="AJ19" s="6"/>
      <c r="AK19" s="6" t="s">
        <v>20</v>
      </c>
      <c r="AL19" s="6"/>
    </row>
    <row r="20" spans="1:38">
      <c r="A20" s="2" t="s">
        <v>113</v>
      </c>
      <c r="C20" s="6" t="s">
        <v>77</v>
      </c>
      <c r="D20" s="6"/>
      <c r="E20" s="6" t="s">
        <v>77</v>
      </c>
      <c r="F20" s="6"/>
      <c r="G20" s="6" t="s">
        <v>114</v>
      </c>
      <c r="H20" s="6"/>
      <c r="I20" s="6" t="s">
        <v>115</v>
      </c>
      <c r="J20" s="6"/>
      <c r="K20" s="5">
        <v>0</v>
      </c>
      <c r="L20" s="6"/>
      <c r="M20" s="5">
        <v>0</v>
      </c>
      <c r="N20" s="6"/>
      <c r="O20" s="5">
        <v>125372</v>
      </c>
      <c r="P20" s="6"/>
      <c r="Q20" s="5">
        <v>96732724615</v>
      </c>
      <c r="R20" s="6"/>
      <c r="S20" s="5">
        <v>103805496203</v>
      </c>
      <c r="T20" s="6"/>
      <c r="U20" s="5">
        <v>0</v>
      </c>
      <c r="V20" s="6"/>
      <c r="W20" s="5">
        <v>0</v>
      </c>
      <c r="X20" s="6"/>
      <c r="Y20" s="5">
        <v>0</v>
      </c>
      <c r="Z20" s="6"/>
      <c r="AA20" s="5">
        <v>0</v>
      </c>
      <c r="AB20" s="6"/>
      <c r="AC20" s="5">
        <v>125372</v>
      </c>
      <c r="AD20" s="6"/>
      <c r="AE20" s="5">
        <v>858000</v>
      </c>
      <c r="AF20" s="6"/>
      <c r="AG20" s="5">
        <v>96732724615</v>
      </c>
      <c r="AH20" s="6"/>
      <c r="AI20" s="5">
        <v>107549679086</v>
      </c>
      <c r="AJ20" s="6"/>
      <c r="AK20" s="6" t="s">
        <v>116</v>
      </c>
      <c r="AL20" s="6"/>
    </row>
    <row r="21" spans="1:38">
      <c r="A21" s="2" t="s">
        <v>117</v>
      </c>
      <c r="C21" s="6" t="s">
        <v>77</v>
      </c>
      <c r="D21" s="6"/>
      <c r="E21" s="6" t="s">
        <v>77</v>
      </c>
      <c r="F21" s="6"/>
      <c r="G21" s="6" t="s">
        <v>118</v>
      </c>
      <c r="H21" s="6"/>
      <c r="I21" s="6" t="s">
        <v>119</v>
      </c>
      <c r="J21" s="6"/>
      <c r="K21" s="5">
        <v>0</v>
      </c>
      <c r="L21" s="6"/>
      <c r="M21" s="5">
        <v>0</v>
      </c>
      <c r="N21" s="6"/>
      <c r="O21" s="5">
        <v>9600</v>
      </c>
      <c r="P21" s="6"/>
      <c r="Q21" s="5">
        <v>6077972427</v>
      </c>
      <c r="R21" s="6"/>
      <c r="S21" s="5">
        <v>6177536118</v>
      </c>
      <c r="T21" s="6"/>
      <c r="U21" s="5">
        <v>0</v>
      </c>
      <c r="V21" s="6"/>
      <c r="W21" s="5">
        <v>0</v>
      </c>
      <c r="X21" s="6"/>
      <c r="Y21" s="5">
        <v>0</v>
      </c>
      <c r="Z21" s="6"/>
      <c r="AA21" s="5">
        <v>0</v>
      </c>
      <c r="AB21" s="6"/>
      <c r="AC21" s="5">
        <v>9600</v>
      </c>
      <c r="AD21" s="6"/>
      <c r="AE21" s="5">
        <v>656070</v>
      </c>
      <c r="AF21" s="6"/>
      <c r="AG21" s="5">
        <v>6077972427</v>
      </c>
      <c r="AH21" s="6"/>
      <c r="AI21" s="5">
        <v>6297130438</v>
      </c>
      <c r="AJ21" s="6"/>
      <c r="AK21" s="6" t="s">
        <v>120</v>
      </c>
      <c r="AL21" s="6"/>
    </row>
    <row r="22" spans="1:38">
      <c r="A22" s="2" t="s">
        <v>121</v>
      </c>
      <c r="C22" s="6" t="s">
        <v>77</v>
      </c>
      <c r="D22" s="6"/>
      <c r="E22" s="6" t="s">
        <v>77</v>
      </c>
      <c r="F22" s="6"/>
      <c r="G22" s="6" t="s">
        <v>122</v>
      </c>
      <c r="H22" s="6"/>
      <c r="I22" s="6" t="s">
        <v>123</v>
      </c>
      <c r="J22" s="6"/>
      <c r="K22" s="5">
        <v>18</v>
      </c>
      <c r="L22" s="6"/>
      <c r="M22" s="5">
        <v>18</v>
      </c>
      <c r="N22" s="6"/>
      <c r="O22" s="5">
        <v>225000</v>
      </c>
      <c r="P22" s="6"/>
      <c r="Q22" s="5">
        <v>201823511278</v>
      </c>
      <c r="R22" s="6"/>
      <c r="S22" s="5">
        <v>218102461762</v>
      </c>
      <c r="T22" s="6"/>
      <c r="U22" s="5">
        <v>0</v>
      </c>
      <c r="V22" s="6"/>
      <c r="W22" s="5">
        <v>0</v>
      </c>
      <c r="X22" s="6"/>
      <c r="Y22" s="5">
        <v>0</v>
      </c>
      <c r="Z22" s="6"/>
      <c r="AA22" s="5">
        <v>0</v>
      </c>
      <c r="AB22" s="6"/>
      <c r="AC22" s="5">
        <v>225000</v>
      </c>
      <c r="AD22" s="6"/>
      <c r="AE22" s="5">
        <v>903700</v>
      </c>
      <c r="AF22" s="6"/>
      <c r="AG22" s="5">
        <v>201823511278</v>
      </c>
      <c r="AH22" s="6"/>
      <c r="AI22" s="5">
        <v>203295645984</v>
      </c>
      <c r="AJ22" s="6"/>
      <c r="AK22" s="6" t="s">
        <v>124</v>
      </c>
      <c r="AL22" s="6"/>
    </row>
    <row r="23" spans="1:38">
      <c r="A23" s="2" t="s">
        <v>125</v>
      </c>
      <c r="C23" s="6" t="s">
        <v>77</v>
      </c>
      <c r="D23" s="6"/>
      <c r="E23" s="6" t="s">
        <v>77</v>
      </c>
      <c r="F23" s="6"/>
      <c r="G23" s="6" t="s">
        <v>126</v>
      </c>
      <c r="H23" s="6"/>
      <c r="I23" s="6" t="s">
        <v>127</v>
      </c>
      <c r="J23" s="6"/>
      <c r="K23" s="5">
        <v>20.5</v>
      </c>
      <c r="L23" s="6"/>
      <c r="M23" s="5">
        <v>20.5</v>
      </c>
      <c r="N23" s="6"/>
      <c r="O23" s="5">
        <v>545558</v>
      </c>
      <c r="P23" s="6"/>
      <c r="Q23" s="5">
        <v>517042616734</v>
      </c>
      <c r="R23" s="6"/>
      <c r="S23" s="5">
        <v>504331500144</v>
      </c>
      <c r="T23" s="6"/>
      <c r="U23" s="5">
        <v>0</v>
      </c>
      <c r="V23" s="6"/>
      <c r="W23" s="5">
        <v>0</v>
      </c>
      <c r="X23" s="6"/>
      <c r="Y23" s="5">
        <v>0</v>
      </c>
      <c r="Z23" s="6"/>
      <c r="AA23" s="5">
        <v>0</v>
      </c>
      <c r="AB23" s="6"/>
      <c r="AC23" s="5">
        <v>545558</v>
      </c>
      <c r="AD23" s="6"/>
      <c r="AE23" s="5">
        <v>936600</v>
      </c>
      <c r="AF23" s="6"/>
      <c r="AG23" s="5">
        <v>517042616734</v>
      </c>
      <c r="AH23" s="6"/>
      <c r="AI23" s="5">
        <v>510877009555</v>
      </c>
      <c r="AJ23" s="6"/>
      <c r="AK23" s="6" t="s">
        <v>128</v>
      </c>
      <c r="AL23" s="6"/>
    </row>
    <row r="24" spans="1:38">
      <c r="A24" s="2" t="s">
        <v>129</v>
      </c>
      <c r="C24" s="6" t="s">
        <v>77</v>
      </c>
      <c r="D24" s="6"/>
      <c r="E24" s="6" t="s">
        <v>77</v>
      </c>
      <c r="F24" s="6"/>
      <c r="G24" s="6" t="s">
        <v>130</v>
      </c>
      <c r="H24" s="6"/>
      <c r="I24" s="6" t="s">
        <v>131</v>
      </c>
      <c r="J24" s="6"/>
      <c r="K24" s="5">
        <v>18</v>
      </c>
      <c r="L24" s="6"/>
      <c r="M24" s="5">
        <v>18</v>
      </c>
      <c r="N24" s="6"/>
      <c r="O24" s="5">
        <v>485329</v>
      </c>
      <c r="P24" s="6"/>
      <c r="Q24" s="5">
        <v>449373406633</v>
      </c>
      <c r="R24" s="6"/>
      <c r="S24" s="5">
        <v>448454911322</v>
      </c>
      <c r="T24" s="6"/>
      <c r="U24" s="5">
        <v>0</v>
      </c>
      <c r="V24" s="6"/>
      <c r="W24" s="5">
        <v>0</v>
      </c>
      <c r="X24" s="6"/>
      <c r="Y24" s="5">
        <v>385048</v>
      </c>
      <c r="Z24" s="6"/>
      <c r="AA24" s="5">
        <v>360445873216</v>
      </c>
      <c r="AB24" s="6"/>
      <c r="AC24" s="5">
        <v>100281</v>
      </c>
      <c r="AD24" s="6"/>
      <c r="AE24" s="5">
        <v>937440</v>
      </c>
      <c r="AF24" s="6"/>
      <c r="AG24" s="5">
        <v>92851683272</v>
      </c>
      <c r="AH24" s="6"/>
      <c r="AI24" s="5">
        <v>93990381795</v>
      </c>
      <c r="AJ24" s="6"/>
      <c r="AK24" s="6" t="s">
        <v>132</v>
      </c>
      <c r="AL24" s="6"/>
    </row>
    <row r="25" spans="1:38">
      <c r="A25" s="2" t="s">
        <v>133</v>
      </c>
      <c r="C25" s="6" t="s">
        <v>77</v>
      </c>
      <c r="D25" s="6"/>
      <c r="E25" s="6" t="s">
        <v>77</v>
      </c>
      <c r="F25" s="6"/>
      <c r="G25" s="6" t="s">
        <v>134</v>
      </c>
      <c r="H25" s="6"/>
      <c r="I25" s="6" t="s">
        <v>135</v>
      </c>
      <c r="J25" s="6"/>
      <c r="K25" s="5">
        <v>17</v>
      </c>
      <c r="L25" s="6"/>
      <c r="M25" s="5">
        <v>17</v>
      </c>
      <c r="N25" s="6"/>
      <c r="O25" s="5">
        <v>41368</v>
      </c>
      <c r="P25" s="6"/>
      <c r="Q25" s="5">
        <v>38251647852</v>
      </c>
      <c r="R25" s="6"/>
      <c r="S25" s="5">
        <v>38940912680</v>
      </c>
      <c r="T25" s="6"/>
      <c r="U25" s="5">
        <v>0</v>
      </c>
      <c r="V25" s="6"/>
      <c r="W25" s="5">
        <v>0</v>
      </c>
      <c r="X25" s="6"/>
      <c r="Y25" s="5">
        <v>0</v>
      </c>
      <c r="Z25" s="6"/>
      <c r="AA25" s="5">
        <v>0</v>
      </c>
      <c r="AB25" s="6"/>
      <c r="AC25" s="5">
        <v>41368</v>
      </c>
      <c r="AD25" s="6"/>
      <c r="AE25" s="5">
        <v>924000</v>
      </c>
      <c r="AF25" s="6"/>
      <c r="AG25" s="5">
        <v>38251647852</v>
      </c>
      <c r="AH25" s="6"/>
      <c r="AI25" s="5">
        <v>38217103894</v>
      </c>
      <c r="AJ25" s="6"/>
      <c r="AK25" s="6" t="s">
        <v>136</v>
      </c>
      <c r="AL25" s="6"/>
    </row>
    <row r="26" spans="1:38">
      <c r="A26" s="2" t="s">
        <v>66</v>
      </c>
      <c r="C26" s="6" t="s">
        <v>66</v>
      </c>
      <c r="D26" s="6"/>
      <c r="E26" s="6" t="s">
        <v>66</v>
      </c>
      <c r="F26" s="6"/>
      <c r="G26" s="6" t="s">
        <v>66</v>
      </c>
      <c r="H26" s="6"/>
      <c r="I26" s="6" t="s">
        <v>66</v>
      </c>
      <c r="J26" s="6"/>
      <c r="K26" s="6" t="s">
        <v>66</v>
      </c>
      <c r="L26" s="6"/>
      <c r="M26" s="6" t="s">
        <v>66</v>
      </c>
      <c r="N26" s="6"/>
      <c r="O26" s="6" t="s">
        <v>66</v>
      </c>
      <c r="P26" s="6"/>
      <c r="Q26" s="7">
        <f>SUM(Q9:Q25)</f>
        <v>1537571013754</v>
      </c>
      <c r="R26" s="6"/>
      <c r="S26" s="7">
        <f>SUM(S9:S25)</f>
        <v>1557075884326</v>
      </c>
      <c r="T26" s="6"/>
      <c r="U26" s="6" t="s">
        <v>66</v>
      </c>
      <c r="V26" s="6"/>
      <c r="W26" s="7">
        <f>SUM(W9:W25)</f>
        <v>0</v>
      </c>
      <c r="X26" s="6"/>
      <c r="Y26" s="6" t="s">
        <v>66</v>
      </c>
      <c r="Z26" s="6"/>
      <c r="AA26" s="7">
        <f>SUM(AA9:AA25)</f>
        <v>364445277396</v>
      </c>
      <c r="AB26" s="6"/>
      <c r="AC26" s="6" t="s">
        <v>66</v>
      </c>
      <c r="AD26" s="6"/>
      <c r="AE26" s="6" t="s">
        <v>66</v>
      </c>
      <c r="AF26" s="6"/>
      <c r="AG26" s="7">
        <f>SUM(AG9:AG25)</f>
        <v>1177380661656</v>
      </c>
      <c r="AH26" s="6"/>
      <c r="AI26" s="7">
        <f>SUM(AI9:AI25)</f>
        <v>1198327170048</v>
      </c>
      <c r="AJ26" s="6"/>
      <c r="AK26" s="8" t="s">
        <v>137</v>
      </c>
      <c r="AL26" s="6"/>
    </row>
    <row r="27" spans="1:38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AK9:AK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S11" sqref="S11"/>
    </sheetView>
  </sheetViews>
  <sheetFormatPr defaultRowHeight="24"/>
  <cols>
    <col min="1" max="1" width="22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1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2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2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21" ht="24.75">
      <c r="A3" s="19" t="s">
        <v>1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  <c r="I3" s="19" t="s">
        <v>1</v>
      </c>
      <c r="J3" s="19" t="s">
        <v>1</v>
      </c>
      <c r="K3" s="19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19" t="s">
        <v>1</v>
      </c>
      <c r="Q3" s="19" t="s">
        <v>1</v>
      </c>
      <c r="R3" s="19" t="s">
        <v>1</v>
      </c>
      <c r="S3" s="19" t="s">
        <v>1</v>
      </c>
    </row>
    <row r="4" spans="1:2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21" ht="24.75">
      <c r="A6" s="18" t="s">
        <v>139</v>
      </c>
      <c r="C6" s="18" t="s">
        <v>140</v>
      </c>
      <c r="D6" s="18" t="s">
        <v>140</v>
      </c>
      <c r="E6" s="18" t="s">
        <v>140</v>
      </c>
      <c r="F6" s="18" t="s">
        <v>140</v>
      </c>
      <c r="G6" s="18" t="s">
        <v>140</v>
      </c>
      <c r="H6" s="18" t="s">
        <v>140</v>
      </c>
      <c r="I6" s="18" t="s">
        <v>140</v>
      </c>
      <c r="K6" s="18" t="s">
        <v>288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21" ht="24.75">
      <c r="A7" s="18" t="s">
        <v>139</v>
      </c>
      <c r="C7" s="18" t="s">
        <v>141</v>
      </c>
      <c r="E7" s="18" t="s">
        <v>142</v>
      </c>
      <c r="G7" s="18" t="s">
        <v>143</v>
      </c>
      <c r="I7" s="18" t="s">
        <v>74</v>
      </c>
      <c r="K7" s="18" t="s">
        <v>144</v>
      </c>
      <c r="M7" s="18" t="s">
        <v>145</v>
      </c>
      <c r="O7" s="18" t="s">
        <v>146</v>
      </c>
      <c r="Q7" s="18" t="s">
        <v>144</v>
      </c>
      <c r="S7" s="18" t="s">
        <v>138</v>
      </c>
    </row>
    <row r="8" spans="1:21">
      <c r="A8" s="2" t="s">
        <v>147</v>
      </c>
      <c r="C8" s="6" t="s">
        <v>148</v>
      </c>
      <c r="D8" s="6"/>
      <c r="E8" s="6" t="s">
        <v>149</v>
      </c>
      <c r="F8" s="6"/>
      <c r="G8" s="6" t="s">
        <v>150</v>
      </c>
      <c r="H8" s="6"/>
      <c r="I8" s="13">
        <v>5</v>
      </c>
      <c r="J8" s="6"/>
      <c r="K8" s="14">
        <v>623296812</v>
      </c>
      <c r="L8" s="14"/>
      <c r="M8" s="14">
        <v>17055783552</v>
      </c>
      <c r="N8" s="14"/>
      <c r="O8" s="14">
        <v>54316</v>
      </c>
      <c r="P8" s="14"/>
      <c r="Q8" s="14">
        <v>17679026048</v>
      </c>
      <c r="R8" s="6"/>
      <c r="S8" s="6" t="s">
        <v>151</v>
      </c>
      <c r="U8" s="10"/>
    </row>
    <row r="9" spans="1:21">
      <c r="A9" s="2" t="s">
        <v>152</v>
      </c>
      <c r="C9" s="6" t="s">
        <v>153</v>
      </c>
      <c r="D9" s="6"/>
      <c r="E9" s="6" t="s">
        <v>149</v>
      </c>
      <c r="F9" s="6"/>
      <c r="G9" s="6" t="s">
        <v>154</v>
      </c>
      <c r="H9" s="6"/>
      <c r="I9" s="13">
        <v>5</v>
      </c>
      <c r="J9" s="6"/>
      <c r="K9" s="14">
        <v>65044018190</v>
      </c>
      <c r="L9" s="14"/>
      <c r="M9" s="14">
        <v>1131278505569</v>
      </c>
      <c r="N9" s="14"/>
      <c r="O9" s="14">
        <v>1153028699765</v>
      </c>
      <c r="P9" s="14"/>
      <c r="Q9" s="14">
        <v>43293823994</v>
      </c>
      <c r="R9" s="6"/>
      <c r="S9" s="6" t="s">
        <v>155</v>
      </c>
      <c r="U9" s="10"/>
    </row>
    <row r="10" spans="1:21">
      <c r="A10" s="2" t="s">
        <v>156</v>
      </c>
      <c r="C10" s="6" t="s">
        <v>157</v>
      </c>
      <c r="D10" s="6"/>
      <c r="E10" s="6" t="s">
        <v>149</v>
      </c>
      <c r="F10" s="6"/>
      <c r="G10" s="6" t="s">
        <v>158</v>
      </c>
      <c r="H10" s="6"/>
      <c r="I10" s="13">
        <v>5</v>
      </c>
      <c r="J10" s="6"/>
      <c r="K10" s="14">
        <v>24843494513</v>
      </c>
      <c r="L10" s="14"/>
      <c r="M10" s="14">
        <v>201335851441</v>
      </c>
      <c r="N10" s="14"/>
      <c r="O10" s="14">
        <v>226000601200</v>
      </c>
      <c r="P10" s="14"/>
      <c r="Q10" s="14">
        <v>178744754</v>
      </c>
      <c r="R10" s="6"/>
      <c r="S10" s="6" t="s">
        <v>40</v>
      </c>
      <c r="U10" s="10"/>
    </row>
    <row r="11" spans="1:21">
      <c r="A11" s="2" t="s">
        <v>156</v>
      </c>
      <c r="C11" s="6" t="s">
        <v>159</v>
      </c>
      <c r="D11" s="6"/>
      <c r="E11" s="6" t="s">
        <v>160</v>
      </c>
      <c r="F11" s="6"/>
      <c r="G11" s="6" t="s">
        <v>161</v>
      </c>
      <c r="H11" s="6"/>
      <c r="I11" s="13">
        <v>22.5</v>
      </c>
      <c r="J11" s="6"/>
      <c r="K11" s="14">
        <v>0</v>
      </c>
      <c r="L11" s="14"/>
      <c r="M11" s="14">
        <v>200000000000</v>
      </c>
      <c r="N11" s="14"/>
      <c r="O11" s="14">
        <v>0</v>
      </c>
      <c r="P11" s="14"/>
      <c r="Q11" s="14">
        <v>200000000000</v>
      </c>
      <c r="R11" s="6"/>
      <c r="S11" s="6" t="s">
        <v>162</v>
      </c>
      <c r="U11" s="10"/>
    </row>
    <row r="12" spans="1:21">
      <c r="A12" s="2" t="s">
        <v>66</v>
      </c>
      <c r="C12" s="6" t="s">
        <v>66</v>
      </c>
      <c r="D12" s="6"/>
      <c r="E12" s="6" t="s">
        <v>66</v>
      </c>
      <c r="F12" s="6"/>
      <c r="G12" s="6" t="s">
        <v>66</v>
      </c>
      <c r="H12" s="6"/>
      <c r="I12" s="6" t="s">
        <v>66</v>
      </c>
      <c r="J12" s="6"/>
      <c r="K12" s="7">
        <f>SUM(K8:K11)</f>
        <v>90510809515</v>
      </c>
      <c r="L12" s="6"/>
      <c r="M12" s="7">
        <f>SUM(M8:M11)</f>
        <v>1549670140562</v>
      </c>
      <c r="N12" s="6"/>
      <c r="O12" s="7">
        <f>SUM(O8:O11)</f>
        <v>1379029355281</v>
      </c>
      <c r="P12" s="6"/>
      <c r="Q12" s="7">
        <f>SUM(Q8:Q11)</f>
        <v>261151594796</v>
      </c>
      <c r="R12" s="6"/>
      <c r="S12" s="8" t="s">
        <v>163</v>
      </c>
    </row>
    <row r="13" spans="1:2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S8:S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31"/>
  <sheetViews>
    <sheetView rightToLeft="1" topLeftCell="A13" workbookViewId="0">
      <selection activeCell="I24" sqref="I24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8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8" style="2" customWidth="1"/>
    <col min="18" max="18" width="1" style="2" customWidth="1"/>
    <col min="19" max="19" width="21" style="2" customWidth="1"/>
    <col min="20" max="20" width="1" style="2" customWidth="1"/>
    <col min="21" max="21" width="16.5703125" style="2" bestFit="1" customWidth="1"/>
    <col min="22" max="22" width="15.42578125" style="2" bestFit="1" customWidth="1"/>
    <col min="23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  <c r="R3" s="19" t="s">
        <v>164</v>
      </c>
      <c r="S3" s="19" t="s">
        <v>164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18" t="s">
        <v>165</v>
      </c>
      <c r="B6" s="18" t="s">
        <v>165</v>
      </c>
      <c r="C6" s="18" t="s">
        <v>165</v>
      </c>
      <c r="D6" s="18" t="s">
        <v>165</v>
      </c>
      <c r="E6" s="18" t="s">
        <v>165</v>
      </c>
      <c r="F6" s="18" t="s">
        <v>165</v>
      </c>
      <c r="G6" s="18" t="s">
        <v>165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</row>
    <row r="7" spans="1:19" ht="24.75">
      <c r="A7" s="18" t="s">
        <v>168</v>
      </c>
      <c r="C7" s="18" t="s">
        <v>169</v>
      </c>
      <c r="E7" s="18" t="s">
        <v>73</v>
      </c>
      <c r="G7" s="18" t="s">
        <v>74</v>
      </c>
      <c r="I7" s="18" t="s">
        <v>170</v>
      </c>
      <c r="K7" s="18" t="s">
        <v>171</v>
      </c>
      <c r="M7" s="18" t="s">
        <v>172</v>
      </c>
      <c r="O7" s="18" t="s">
        <v>170</v>
      </c>
      <c r="Q7" s="18" t="s">
        <v>171</v>
      </c>
      <c r="S7" s="18" t="s">
        <v>172</v>
      </c>
    </row>
    <row r="8" spans="1:19">
      <c r="A8" s="2" t="s">
        <v>173</v>
      </c>
      <c r="C8" s="6" t="s">
        <v>289</v>
      </c>
      <c r="E8" s="6" t="s">
        <v>174</v>
      </c>
      <c r="F8" s="6"/>
      <c r="G8" s="13">
        <v>18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685331507</v>
      </c>
      <c r="P8" s="6"/>
      <c r="Q8" s="5">
        <v>0</v>
      </c>
      <c r="R8" s="6"/>
      <c r="S8" s="5">
        <v>685331507</v>
      </c>
    </row>
    <row r="9" spans="1:19">
      <c r="A9" s="2" t="s">
        <v>133</v>
      </c>
      <c r="C9" s="6" t="s">
        <v>289</v>
      </c>
      <c r="E9" s="6" t="s">
        <v>135</v>
      </c>
      <c r="F9" s="6"/>
      <c r="G9" s="13">
        <v>17</v>
      </c>
      <c r="H9" s="6"/>
      <c r="I9" s="5">
        <v>613080813</v>
      </c>
      <c r="J9" s="6"/>
      <c r="K9" s="5">
        <v>0</v>
      </c>
      <c r="L9" s="6"/>
      <c r="M9" s="5">
        <v>613080813</v>
      </c>
      <c r="N9" s="6"/>
      <c r="O9" s="5">
        <v>768456502</v>
      </c>
      <c r="P9" s="6"/>
      <c r="Q9" s="5">
        <v>0</v>
      </c>
      <c r="R9" s="6"/>
      <c r="S9" s="5">
        <v>768456502</v>
      </c>
    </row>
    <row r="10" spans="1:19">
      <c r="A10" s="2" t="s">
        <v>175</v>
      </c>
      <c r="C10" s="6" t="s">
        <v>289</v>
      </c>
      <c r="E10" s="6" t="s">
        <v>176</v>
      </c>
      <c r="F10" s="6"/>
      <c r="G10" s="13">
        <v>15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4216212594</v>
      </c>
      <c r="P10" s="6"/>
      <c r="Q10" s="5">
        <v>0</v>
      </c>
      <c r="R10" s="6"/>
      <c r="S10" s="5">
        <v>4216212594</v>
      </c>
    </row>
    <row r="11" spans="1:19">
      <c r="A11" s="2" t="s">
        <v>177</v>
      </c>
      <c r="C11" s="6" t="s">
        <v>289</v>
      </c>
      <c r="E11" s="6" t="s">
        <v>178</v>
      </c>
      <c r="F11" s="6"/>
      <c r="G11" s="13">
        <v>18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1847428763</v>
      </c>
      <c r="P11" s="6"/>
      <c r="Q11" s="5">
        <v>0</v>
      </c>
      <c r="R11" s="6"/>
      <c r="S11" s="5">
        <v>1847428763</v>
      </c>
    </row>
    <row r="12" spans="1:19">
      <c r="A12" s="2" t="s">
        <v>179</v>
      </c>
      <c r="C12" s="6" t="s">
        <v>289</v>
      </c>
      <c r="E12" s="6" t="s">
        <v>180</v>
      </c>
      <c r="F12" s="6"/>
      <c r="G12" s="13">
        <v>17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10912222716</v>
      </c>
      <c r="P12" s="6"/>
      <c r="Q12" s="5">
        <v>0</v>
      </c>
      <c r="R12" s="6"/>
      <c r="S12" s="5">
        <v>10912222716</v>
      </c>
    </row>
    <row r="13" spans="1:19">
      <c r="A13" s="2" t="s">
        <v>129</v>
      </c>
      <c r="C13" s="6" t="s">
        <v>289</v>
      </c>
      <c r="E13" s="6" t="s">
        <v>131</v>
      </c>
      <c r="F13" s="6"/>
      <c r="G13" s="13">
        <v>18</v>
      </c>
      <c r="H13" s="6"/>
      <c r="I13" s="5">
        <v>6512392504</v>
      </c>
      <c r="J13" s="6"/>
      <c r="K13" s="5">
        <v>0</v>
      </c>
      <c r="L13" s="6"/>
      <c r="M13" s="5">
        <v>6512392504</v>
      </c>
      <c r="N13" s="6"/>
      <c r="O13" s="5">
        <v>8787393723</v>
      </c>
      <c r="P13" s="6"/>
      <c r="Q13" s="5">
        <v>0</v>
      </c>
      <c r="R13" s="6"/>
      <c r="S13" s="5">
        <v>8787393723</v>
      </c>
    </row>
    <row r="14" spans="1:19">
      <c r="A14" s="2" t="s">
        <v>181</v>
      </c>
      <c r="C14" s="6" t="s">
        <v>289</v>
      </c>
      <c r="E14" s="6" t="s">
        <v>182</v>
      </c>
      <c r="F14" s="6"/>
      <c r="G14" s="13">
        <v>17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5936294632</v>
      </c>
      <c r="P14" s="6"/>
      <c r="Q14" s="5">
        <v>0</v>
      </c>
      <c r="R14" s="6"/>
      <c r="S14" s="5">
        <v>5936294632</v>
      </c>
    </row>
    <row r="15" spans="1:19">
      <c r="A15" s="2" t="s">
        <v>125</v>
      </c>
      <c r="C15" s="6" t="s">
        <v>289</v>
      </c>
      <c r="E15" s="6" t="s">
        <v>127</v>
      </c>
      <c r="F15" s="6"/>
      <c r="G15" s="13">
        <v>20.5</v>
      </c>
      <c r="H15" s="6"/>
      <c r="I15" s="5">
        <v>9209812985</v>
      </c>
      <c r="J15" s="6"/>
      <c r="K15" s="5">
        <v>0</v>
      </c>
      <c r="L15" s="6"/>
      <c r="M15" s="5">
        <v>9209812985</v>
      </c>
      <c r="N15" s="6"/>
      <c r="O15" s="5">
        <v>50654997601</v>
      </c>
      <c r="P15" s="6"/>
      <c r="Q15" s="5">
        <v>0</v>
      </c>
      <c r="R15" s="6"/>
      <c r="S15" s="5">
        <v>50654997601</v>
      </c>
    </row>
    <row r="16" spans="1:19">
      <c r="A16" s="2" t="s">
        <v>121</v>
      </c>
      <c r="C16" s="6" t="s">
        <v>289</v>
      </c>
      <c r="E16" s="6" t="s">
        <v>123</v>
      </c>
      <c r="F16" s="6"/>
      <c r="G16" s="13">
        <v>18</v>
      </c>
      <c r="H16" s="6"/>
      <c r="I16" s="5">
        <v>3201200764</v>
      </c>
      <c r="J16" s="6"/>
      <c r="K16" s="5">
        <v>0</v>
      </c>
      <c r="L16" s="6"/>
      <c r="M16" s="5">
        <v>3201200764</v>
      </c>
      <c r="N16" s="6"/>
      <c r="O16" s="5">
        <v>4171176217</v>
      </c>
      <c r="P16" s="6"/>
      <c r="Q16" s="5">
        <v>0</v>
      </c>
      <c r="R16" s="6"/>
      <c r="S16" s="5">
        <v>4171176217</v>
      </c>
    </row>
    <row r="17" spans="1:22">
      <c r="A17" s="2" t="s">
        <v>52</v>
      </c>
      <c r="C17" s="6"/>
      <c r="E17" s="6"/>
      <c r="F17" s="6"/>
      <c r="G17" s="13"/>
      <c r="H17" s="6"/>
      <c r="I17" s="5"/>
      <c r="J17" s="6"/>
      <c r="K17" s="5"/>
      <c r="L17" s="6"/>
      <c r="M17" s="5"/>
      <c r="N17" s="6"/>
      <c r="O17" s="5">
        <v>30640000000</v>
      </c>
      <c r="P17" s="6"/>
      <c r="Q17" s="5">
        <v>0</v>
      </c>
      <c r="R17" s="6"/>
      <c r="S17" s="5">
        <v>30640000000</v>
      </c>
    </row>
    <row r="18" spans="1:22">
      <c r="A18" s="2" t="s">
        <v>147</v>
      </c>
      <c r="C18" s="5">
        <v>17</v>
      </c>
      <c r="E18" s="6" t="s">
        <v>289</v>
      </c>
      <c r="F18" s="6"/>
      <c r="G18" s="13">
        <v>5</v>
      </c>
      <c r="H18" s="6"/>
      <c r="I18" s="5">
        <v>2237802</v>
      </c>
      <c r="J18" s="6"/>
      <c r="K18" s="5">
        <v>0</v>
      </c>
      <c r="L18" s="6"/>
      <c r="M18" s="5">
        <v>2237802</v>
      </c>
      <c r="N18" s="6"/>
      <c r="O18" s="5">
        <v>605077065</v>
      </c>
      <c r="P18" s="6"/>
      <c r="Q18" s="5">
        <v>0</v>
      </c>
      <c r="R18" s="6"/>
      <c r="S18" s="5">
        <v>605077065</v>
      </c>
    </row>
    <row r="19" spans="1:22">
      <c r="A19" s="2" t="s">
        <v>152</v>
      </c>
      <c r="C19" s="5">
        <v>17</v>
      </c>
      <c r="E19" s="6" t="s">
        <v>289</v>
      </c>
      <c r="F19" s="6"/>
      <c r="G19" s="13">
        <v>5</v>
      </c>
      <c r="H19" s="6"/>
      <c r="I19" s="5">
        <v>996550600</v>
      </c>
      <c r="J19" s="6"/>
      <c r="K19" s="5">
        <v>0</v>
      </c>
      <c r="L19" s="6"/>
      <c r="M19" s="5">
        <v>996550600</v>
      </c>
      <c r="N19" s="6"/>
      <c r="O19" s="5">
        <v>9727336857</v>
      </c>
      <c r="P19" s="6"/>
      <c r="Q19" s="5">
        <v>0</v>
      </c>
      <c r="R19" s="6"/>
      <c r="S19" s="5">
        <v>9727336857</v>
      </c>
    </row>
    <row r="20" spans="1:22">
      <c r="A20" s="2" t="s">
        <v>156</v>
      </c>
      <c r="C20" s="5">
        <v>1</v>
      </c>
      <c r="E20" s="6" t="s">
        <v>289</v>
      </c>
      <c r="F20" s="6"/>
      <c r="G20" s="13">
        <v>5</v>
      </c>
      <c r="H20" s="6"/>
      <c r="I20" s="5">
        <v>1451441</v>
      </c>
      <c r="J20" s="6"/>
      <c r="K20" s="5">
        <v>0</v>
      </c>
      <c r="L20" s="6"/>
      <c r="M20" s="5">
        <v>1451441</v>
      </c>
      <c r="N20" s="6"/>
      <c r="O20" s="5">
        <v>8387099</v>
      </c>
      <c r="P20" s="6"/>
      <c r="Q20" s="5">
        <v>0</v>
      </c>
      <c r="R20" s="6"/>
      <c r="S20" s="5">
        <v>8387099</v>
      </c>
    </row>
    <row r="21" spans="1:22">
      <c r="A21" s="2" t="s">
        <v>156</v>
      </c>
      <c r="C21" s="5">
        <v>2</v>
      </c>
      <c r="E21" s="6" t="s">
        <v>289</v>
      </c>
      <c r="F21" s="6"/>
      <c r="G21" s="13">
        <v>22.5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29369863013</v>
      </c>
      <c r="P21" s="6"/>
      <c r="Q21" s="5">
        <v>0</v>
      </c>
      <c r="R21" s="6"/>
      <c r="S21" s="5">
        <v>29369863013</v>
      </c>
    </row>
    <row r="22" spans="1:22">
      <c r="A22" s="2" t="s">
        <v>152</v>
      </c>
      <c r="C22" s="5">
        <v>30</v>
      </c>
      <c r="E22" s="6" t="s">
        <v>289</v>
      </c>
      <c r="F22" s="6"/>
      <c r="G22" s="13">
        <v>22.5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7986301370</v>
      </c>
      <c r="P22" s="6"/>
      <c r="Q22" s="5">
        <v>0</v>
      </c>
      <c r="R22" s="6"/>
      <c r="S22" s="5">
        <v>7986301370</v>
      </c>
    </row>
    <row r="23" spans="1:22">
      <c r="A23" s="2" t="s">
        <v>156</v>
      </c>
      <c r="C23" s="5">
        <v>14</v>
      </c>
      <c r="E23" s="6" t="s">
        <v>289</v>
      </c>
      <c r="F23" s="6"/>
      <c r="G23" s="13">
        <v>22.5</v>
      </c>
      <c r="H23" s="6"/>
      <c r="I23" s="5">
        <v>2852459010</v>
      </c>
      <c r="J23" s="6"/>
      <c r="K23" s="5">
        <v>31294881</v>
      </c>
      <c r="L23" s="6"/>
      <c r="M23" s="5">
        <v>2821164129</v>
      </c>
      <c r="N23" s="6"/>
      <c r="O23" s="5">
        <v>2852459010</v>
      </c>
      <c r="P23" s="6"/>
      <c r="Q23" s="5">
        <v>31294881</v>
      </c>
      <c r="R23" s="6"/>
      <c r="S23" s="5">
        <v>2821164129</v>
      </c>
    </row>
    <row r="24" spans="1:22">
      <c r="A24" s="2" t="s">
        <v>66</v>
      </c>
      <c r="C24" s="6" t="s">
        <v>66</v>
      </c>
      <c r="E24" s="6" t="s">
        <v>66</v>
      </c>
      <c r="F24" s="6"/>
      <c r="G24" s="5"/>
      <c r="H24" s="6"/>
      <c r="I24" s="7">
        <f>SUM(I8:I23)</f>
        <v>23389185919</v>
      </c>
      <c r="J24" s="6"/>
      <c r="K24" s="7">
        <f>SUM(K8:K23)</f>
        <v>31294881</v>
      </c>
      <c r="L24" s="6"/>
      <c r="M24" s="7">
        <f>SUM(M8:M23)</f>
        <v>23357891038</v>
      </c>
      <c r="N24" s="6"/>
      <c r="O24" s="7">
        <f>SUM(O8:O23)</f>
        <v>169168938669</v>
      </c>
      <c r="P24" s="6"/>
      <c r="Q24" s="7">
        <f>SUM(Q8:Q23)</f>
        <v>31294881</v>
      </c>
      <c r="R24" s="6"/>
      <c r="S24" s="7">
        <f>SUM(S8:S23)</f>
        <v>169137643788</v>
      </c>
    </row>
    <row r="25" spans="1:22">
      <c r="C25" s="6"/>
      <c r="M25" s="4"/>
      <c r="N25" s="4"/>
      <c r="O25" s="4"/>
      <c r="P25" s="4"/>
      <c r="Q25" s="4"/>
      <c r="R25" s="4"/>
      <c r="S25" s="4"/>
      <c r="U25" s="4"/>
      <c r="V25" s="4"/>
    </row>
    <row r="26" spans="1:22">
      <c r="C26" s="6"/>
    </row>
    <row r="27" spans="1:22">
      <c r="C27" s="6"/>
    </row>
    <row r="28" spans="1:22">
      <c r="C28" s="6"/>
    </row>
    <row r="30" spans="1:22">
      <c r="K30" s="4"/>
      <c r="M30" s="4"/>
      <c r="N30" s="4"/>
      <c r="O30" s="4"/>
      <c r="P30" s="4"/>
      <c r="Q30" s="4"/>
      <c r="R30" s="4"/>
      <c r="S30" s="4"/>
    </row>
    <row r="31" spans="1:22">
      <c r="K31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0"/>
  <sheetViews>
    <sheetView rightToLeft="1" topLeftCell="A25" workbookViewId="0">
      <selection activeCell="O40" sqref="O40:Q40"/>
    </sheetView>
  </sheetViews>
  <sheetFormatPr defaultRowHeight="24"/>
  <cols>
    <col min="1" max="1" width="30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</row>
    <row r="3" spans="1:19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  <c r="R3" s="19" t="s">
        <v>164</v>
      </c>
      <c r="S3" s="19" t="s">
        <v>164</v>
      </c>
    </row>
    <row r="4" spans="1:19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</row>
    <row r="6" spans="1:19" ht="24.75">
      <c r="A6" s="18" t="s">
        <v>3</v>
      </c>
      <c r="C6" s="18" t="s">
        <v>183</v>
      </c>
      <c r="D6" s="18" t="s">
        <v>183</v>
      </c>
      <c r="E6" s="18" t="s">
        <v>183</v>
      </c>
      <c r="F6" s="18" t="s">
        <v>183</v>
      </c>
      <c r="G6" s="18" t="s">
        <v>183</v>
      </c>
      <c r="I6" s="18" t="s">
        <v>166</v>
      </c>
      <c r="J6" s="18" t="s">
        <v>166</v>
      </c>
      <c r="K6" s="18" t="s">
        <v>166</v>
      </c>
      <c r="L6" s="18" t="s">
        <v>166</v>
      </c>
      <c r="M6" s="18" t="s">
        <v>166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</row>
    <row r="7" spans="1:19" ht="24.75">
      <c r="A7" s="18" t="s">
        <v>3</v>
      </c>
      <c r="C7" s="18" t="s">
        <v>184</v>
      </c>
      <c r="E7" s="18" t="s">
        <v>185</v>
      </c>
      <c r="G7" s="18" t="s">
        <v>186</v>
      </c>
      <c r="I7" s="18" t="s">
        <v>187</v>
      </c>
      <c r="K7" s="18" t="s">
        <v>171</v>
      </c>
      <c r="M7" s="18" t="s">
        <v>188</v>
      </c>
      <c r="O7" s="18" t="s">
        <v>187</v>
      </c>
      <c r="Q7" s="18" t="s">
        <v>171</v>
      </c>
      <c r="S7" s="18" t="s">
        <v>188</v>
      </c>
    </row>
    <row r="8" spans="1:19">
      <c r="A8" s="2" t="s">
        <v>37</v>
      </c>
      <c r="C8" s="6" t="s">
        <v>189</v>
      </c>
      <c r="D8" s="6"/>
      <c r="E8" s="5">
        <v>3500000</v>
      </c>
      <c r="F8" s="6"/>
      <c r="G8" s="5">
        <v>530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1855000000</v>
      </c>
      <c r="P8" s="6"/>
      <c r="Q8" s="5">
        <v>0</v>
      </c>
      <c r="R8" s="6"/>
      <c r="S8" s="5">
        <v>1855000000</v>
      </c>
    </row>
    <row r="9" spans="1:19">
      <c r="A9" s="2" t="s">
        <v>38</v>
      </c>
      <c r="C9" s="6" t="s">
        <v>190</v>
      </c>
      <c r="D9" s="6"/>
      <c r="E9" s="5">
        <v>10288104</v>
      </c>
      <c r="F9" s="6"/>
      <c r="G9" s="5">
        <v>3000</v>
      </c>
      <c r="H9" s="6"/>
      <c r="I9" s="5">
        <v>30864312000</v>
      </c>
      <c r="J9" s="6"/>
      <c r="K9" s="5">
        <v>458174672</v>
      </c>
      <c r="L9" s="6"/>
      <c r="M9" s="5">
        <v>30406137328</v>
      </c>
      <c r="N9" s="6"/>
      <c r="O9" s="5">
        <v>30864312000</v>
      </c>
      <c r="P9" s="6"/>
      <c r="Q9" s="5">
        <v>458174672</v>
      </c>
      <c r="R9" s="6"/>
      <c r="S9" s="5">
        <v>30406137328</v>
      </c>
    </row>
    <row r="10" spans="1:19">
      <c r="A10" s="2" t="s">
        <v>56</v>
      </c>
      <c r="C10" s="6" t="s">
        <v>191</v>
      </c>
      <c r="D10" s="6"/>
      <c r="E10" s="5">
        <v>5768758</v>
      </c>
      <c r="F10" s="6"/>
      <c r="G10" s="5">
        <v>750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4326568500</v>
      </c>
      <c r="P10" s="6"/>
      <c r="Q10" s="5">
        <v>0</v>
      </c>
      <c r="R10" s="6"/>
      <c r="S10" s="5">
        <v>4326568500</v>
      </c>
    </row>
    <row r="11" spans="1:19">
      <c r="A11" s="2" t="s">
        <v>26</v>
      </c>
      <c r="C11" s="6" t="s">
        <v>192</v>
      </c>
      <c r="D11" s="6"/>
      <c r="E11" s="5">
        <v>409979</v>
      </c>
      <c r="F11" s="6"/>
      <c r="G11" s="5">
        <v>6452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2645184508</v>
      </c>
      <c r="P11" s="6"/>
      <c r="Q11" s="5">
        <v>0</v>
      </c>
      <c r="R11" s="6"/>
      <c r="S11" s="5">
        <v>2645184508</v>
      </c>
    </row>
    <row r="12" spans="1:19">
      <c r="A12" s="2" t="s">
        <v>64</v>
      </c>
      <c r="C12" s="6" t="s">
        <v>193</v>
      </c>
      <c r="D12" s="6"/>
      <c r="E12" s="5">
        <v>2286616</v>
      </c>
      <c r="F12" s="6"/>
      <c r="G12" s="5">
        <v>3135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7168541160</v>
      </c>
      <c r="P12" s="6"/>
      <c r="Q12" s="5">
        <v>0</v>
      </c>
      <c r="R12" s="6"/>
      <c r="S12" s="5">
        <v>7168541160</v>
      </c>
    </row>
    <row r="13" spans="1:19">
      <c r="A13" s="2" t="s">
        <v>44</v>
      </c>
      <c r="C13" s="6" t="s">
        <v>194</v>
      </c>
      <c r="D13" s="6"/>
      <c r="E13" s="5">
        <v>763725</v>
      </c>
      <c r="F13" s="6"/>
      <c r="G13" s="5">
        <v>5000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3818625000</v>
      </c>
      <c r="P13" s="6"/>
      <c r="Q13" s="5">
        <v>0</v>
      </c>
      <c r="R13" s="6"/>
      <c r="S13" s="5">
        <v>3818625000</v>
      </c>
    </row>
    <row r="14" spans="1:19">
      <c r="A14" s="2" t="s">
        <v>42</v>
      </c>
      <c r="C14" s="6" t="s">
        <v>195</v>
      </c>
      <c r="D14" s="6"/>
      <c r="E14" s="5">
        <v>538673</v>
      </c>
      <c r="F14" s="6"/>
      <c r="G14" s="5">
        <v>4200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2262426600</v>
      </c>
      <c r="P14" s="6"/>
      <c r="Q14" s="5">
        <v>0</v>
      </c>
      <c r="R14" s="6"/>
      <c r="S14" s="5">
        <v>2262426600</v>
      </c>
    </row>
    <row r="15" spans="1:19">
      <c r="A15" s="2" t="s">
        <v>21</v>
      </c>
      <c r="C15" s="6" t="s">
        <v>196</v>
      </c>
      <c r="D15" s="6"/>
      <c r="E15" s="5">
        <v>11063968</v>
      </c>
      <c r="F15" s="6"/>
      <c r="G15" s="5">
        <v>900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9957571200</v>
      </c>
      <c r="P15" s="6"/>
      <c r="Q15" s="5">
        <v>0</v>
      </c>
      <c r="R15" s="6"/>
      <c r="S15" s="5">
        <v>9957571200</v>
      </c>
    </row>
    <row r="16" spans="1:19">
      <c r="A16" s="2" t="s">
        <v>43</v>
      </c>
      <c r="C16" s="6" t="s">
        <v>197</v>
      </c>
      <c r="D16" s="6"/>
      <c r="E16" s="5">
        <v>800000</v>
      </c>
      <c r="F16" s="6"/>
      <c r="G16" s="5">
        <v>3370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2696000000</v>
      </c>
      <c r="P16" s="6"/>
      <c r="Q16" s="5">
        <v>0</v>
      </c>
      <c r="R16" s="6"/>
      <c r="S16" s="5">
        <v>2696000000</v>
      </c>
    </row>
    <row r="17" spans="1:19">
      <c r="A17" s="2" t="s">
        <v>39</v>
      </c>
      <c r="C17" s="6" t="s">
        <v>198</v>
      </c>
      <c r="D17" s="6"/>
      <c r="E17" s="5">
        <v>2580629</v>
      </c>
      <c r="F17" s="6"/>
      <c r="G17" s="5">
        <v>2400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6193509600</v>
      </c>
      <c r="P17" s="6"/>
      <c r="Q17" s="5">
        <v>0</v>
      </c>
      <c r="R17" s="6"/>
      <c r="S17" s="5">
        <v>6193509600</v>
      </c>
    </row>
    <row r="18" spans="1:19">
      <c r="A18" s="2" t="s">
        <v>22</v>
      </c>
      <c r="C18" s="6" t="s">
        <v>199</v>
      </c>
      <c r="D18" s="6"/>
      <c r="E18" s="5">
        <v>548559</v>
      </c>
      <c r="F18" s="6"/>
      <c r="G18" s="5">
        <v>27500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15085372500</v>
      </c>
      <c r="P18" s="6"/>
      <c r="Q18" s="5">
        <v>0</v>
      </c>
      <c r="R18" s="6"/>
      <c r="S18" s="5">
        <v>15085372500</v>
      </c>
    </row>
    <row r="19" spans="1:19">
      <c r="A19" s="2" t="s">
        <v>58</v>
      </c>
      <c r="C19" s="6" t="s">
        <v>200</v>
      </c>
      <c r="D19" s="6"/>
      <c r="E19" s="5">
        <v>2014408</v>
      </c>
      <c r="F19" s="6"/>
      <c r="G19" s="5">
        <v>6800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13697974400</v>
      </c>
      <c r="P19" s="6"/>
      <c r="Q19" s="5">
        <v>0</v>
      </c>
      <c r="R19" s="6"/>
      <c r="S19" s="5">
        <v>13697974400</v>
      </c>
    </row>
    <row r="20" spans="1:19">
      <c r="A20" s="2" t="s">
        <v>31</v>
      </c>
      <c r="C20" s="6" t="s">
        <v>201</v>
      </c>
      <c r="D20" s="6"/>
      <c r="E20" s="5">
        <v>67127863</v>
      </c>
      <c r="F20" s="6"/>
      <c r="G20" s="5">
        <v>250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16781965750</v>
      </c>
      <c r="P20" s="6"/>
      <c r="Q20" s="5">
        <v>0</v>
      </c>
      <c r="R20" s="6"/>
      <c r="S20" s="5">
        <v>16781965750</v>
      </c>
    </row>
    <row r="21" spans="1:19">
      <c r="A21" s="2" t="s">
        <v>33</v>
      </c>
      <c r="C21" s="6" t="s">
        <v>202</v>
      </c>
      <c r="D21" s="6"/>
      <c r="E21" s="5">
        <v>1822820</v>
      </c>
      <c r="F21" s="6"/>
      <c r="G21" s="5">
        <v>3860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7036085200</v>
      </c>
      <c r="P21" s="6"/>
      <c r="Q21" s="5">
        <v>0</v>
      </c>
      <c r="R21" s="6"/>
      <c r="S21" s="5">
        <v>7036085200</v>
      </c>
    </row>
    <row r="22" spans="1:19">
      <c r="A22" s="2" t="s">
        <v>63</v>
      </c>
      <c r="C22" s="6" t="s">
        <v>203</v>
      </c>
      <c r="D22" s="6"/>
      <c r="E22" s="5">
        <v>16232265</v>
      </c>
      <c r="F22" s="6"/>
      <c r="G22" s="5">
        <v>600</v>
      </c>
      <c r="H22" s="6"/>
      <c r="I22" s="5">
        <v>0</v>
      </c>
      <c r="J22" s="6"/>
      <c r="K22" s="5">
        <v>0</v>
      </c>
      <c r="L22" s="6"/>
      <c r="M22" s="5">
        <v>0</v>
      </c>
      <c r="N22" s="6"/>
      <c r="O22" s="5">
        <v>9739359000</v>
      </c>
      <c r="P22" s="6"/>
      <c r="Q22" s="5">
        <v>0</v>
      </c>
      <c r="R22" s="6"/>
      <c r="S22" s="5">
        <v>9739359000</v>
      </c>
    </row>
    <row r="23" spans="1:19">
      <c r="A23" s="2" t="s">
        <v>41</v>
      </c>
      <c r="C23" s="6" t="s">
        <v>198</v>
      </c>
      <c r="D23" s="6"/>
      <c r="E23" s="5">
        <v>565843</v>
      </c>
      <c r="F23" s="6"/>
      <c r="G23" s="5">
        <v>6830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3864707690</v>
      </c>
      <c r="P23" s="6"/>
      <c r="Q23" s="5">
        <v>0</v>
      </c>
      <c r="R23" s="6"/>
      <c r="S23" s="5">
        <v>3864707690</v>
      </c>
    </row>
    <row r="24" spans="1:19">
      <c r="A24" s="2" t="s">
        <v>59</v>
      </c>
      <c r="C24" s="6" t="s">
        <v>204</v>
      </c>
      <c r="D24" s="6"/>
      <c r="E24" s="5">
        <v>4630757</v>
      </c>
      <c r="F24" s="6"/>
      <c r="G24" s="5">
        <v>4290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19865947530</v>
      </c>
      <c r="P24" s="6"/>
      <c r="Q24" s="5">
        <v>0</v>
      </c>
      <c r="R24" s="6"/>
      <c r="S24" s="5">
        <v>19865947530</v>
      </c>
    </row>
    <row r="25" spans="1:19">
      <c r="A25" s="2" t="s">
        <v>15</v>
      </c>
      <c r="C25" s="6" t="s">
        <v>205</v>
      </c>
      <c r="D25" s="6"/>
      <c r="E25" s="5">
        <v>37818127</v>
      </c>
      <c r="F25" s="6"/>
      <c r="G25" s="5">
        <v>200</v>
      </c>
      <c r="H25" s="6"/>
      <c r="I25" s="5">
        <v>0</v>
      </c>
      <c r="J25" s="6"/>
      <c r="K25" s="5">
        <v>0</v>
      </c>
      <c r="L25" s="6"/>
      <c r="M25" s="5">
        <v>0</v>
      </c>
      <c r="N25" s="6"/>
      <c r="O25" s="5">
        <v>7563625400</v>
      </c>
      <c r="P25" s="6"/>
      <c r="Q25" s="5">
        <v>0</v>
      </c>
      <c r="R25" s="6"/>
      <c r="S25" s="5">
        <v>7563625400</v>
      </c>
    </row>
    <row r="26" spans="1:19">
      <c r="A26" s="2" t="s">
        <v>206</v>
      </c>
      <c r="C26" s="6" t="s">
        <v>207</v>
      </c>
      <c r="D26" s="6"/>
      <c r="E26" s="5">
        <v>47300238</v>
      </c>
      <c r="F26" s="6"/>
      <c r="G26" s="5">
        <v>350</v>
      </c>
      <c r="H26" s="6"/>
      <c r="I26" s="5">
        <v>0</v>
      </c>
      <c r="J26" s="6"/>
      <c r="K26" s="5">
        <v>0</v>
      </c>
      <c r="L26" s="6"/>
      <c r="M26" s="5">
        <v>0</v>
      </c>
      <c r="N26" s="6"/>
      <c r="O26" s="5">
        <v>16555083300</v>
      </c>
      <c r="P26" s="6"/>
      <c r="Q26" s="5">
        <v>0</v>
      </c>
      <c r="R26" s="6"/>
      <c r="S26" s="5">
        <v>16555083300</v>
      </c>
    </row>
    <row r="27" spans="1:19">
      <c r="A27" s="2" t="s">
        <v>49</v>
      </c>
      <c r="C27" s="6" t="s">
        <v>191</v>
      </c>
      <c r="D27" s="6"/>
      <c r="E27" s="5">
        <v>5159728</v>
      </c>
      <c r="F27" s="6"/>
      <c r="G27" s="5">
        <v>3300</v>
      </c>
      <c r="H27" s="6"/>
      <c r="I27" s="5">
        <v>0</v>
      </c>
      <c r="J27" s="6"/>
      <c r="K27" s="5">
        <v>0</v>
      </c>
      <c r="L27" s="6"/>
      <c r="M27" s="5">
        <v>0</v>
      </c>
      <c r="N27" s="6"/>
      <c r="O27" s="5">
        <v>17027102400</v>
      </c>
      <c r="P27" s="6"/>
      <c r="Q27" s="5">
        <v>0</v>
      </c>
      <c r="R27" s="6"/>
      <c r="S27" s="5">
        <v>17027102400</v>
      </c>
    </row>
    <row r="28" spans="1:19">
      <c r="A28" s="2" t="s">
        <v>27</v>
      </c>
      <c r="C28" s="6" t="s">
        <v>208</v>
      </c>
      <c r="D28" s="6"/>
      <c r="E28" s="5">
        <v>670256</v>
      </c>
      <c r="F28" s="6"/>
      <c r="G28" s="5">
        <v>2592</v>
      </c>
      <c r="H28" s="6"/>
      <c r="I28" s="5">
        <v>0</v>
      </c>
      <c r="J28" s="6"/>
      <c r="K28" s="5">
        <v>0</v>
      </c>
      <c r="L28" s="6"/>
      <c r="M28" s="5">
        <v>0</v>
      </c>
      <c r="N28" s="6"/>
      <c r="O28" s="5">
        <v>1737303552</v>
      </c>
      <c r="P28" s="6"/>
      <c r="Q28" s="5">
        <v>0</v>
      </c>
      <c r="R28" s="6"/>
      <c r="S28" s="5">
        <v>1737303552</v>
      </c>
    </row>
    <row r="29" spans="1:19">
      <c r="A29" s="2" t="s">
        <v>35</v>
      </c>
      <c r="C29" s="6" t="s">
        <v>209</v>
      </c>
      <c r="D29" s="6"/>
      <c r="E29" s="5">
        <v>15314280</v>
      </c>
      <c r="F29" s="6"/>
      <c r="G29" s="5">
        <v>2250</v>
      </c>
      <c r="H29" s="6"/>
      <c r="I29" s="5">
        <v>0</v>
      </c>
      <c r="J29" s="6"/>
      <c r="K29" s="5">
        <v>0</v>
      </c>
      <c r="L29" s="6"/>
      <c r="M29" s="5">
        <v>0</v>
      </c>
      <c r="N29" s="6"/>
      <c r="O29" s="5">
        <v>34457130000</v>
      </c>
      <c r="P29" s="6"/>
      <c r="Q29" s="5">
        <v>0</v>
      </c>
      <c r="R29" s="6"/>
      <c r="S29" s="5">
        <v>34457130000</v>
      </c>
    </row>
    <row r="30" spans="1:19">
      <c r="A30" s="2" t="s">
        <v>210</v>
      </c>
      <c r="C30" s="6" t="s">
        <v>211</v>
      </c>
      <c r="D30" s="6"/>
      <c r="E30" s="5">
        <v>19618983</v>
      </c>
      <c r="F30" s="6"/>
      <c r="G30" s="5">
        <v>550</v>
      </c>
      <c r="H30" s="6"/>
      <c r="I30" s="5">
        <v>0</v>
      </c>
      <c r="J30" s="6"/>
      <c r="K30" s="5">
        <v>0</v>
      </c>
      <c r="L30" s="6"/>
      <c r="M30" s="5">
        <v>0</v>
      </c>
      <c r="N30" s="6"/>
      <c r="O30" s="5">
        <v>10790440650</v>
      </c>
      <c r="P30" s="6"/>
      <c r="Q30" s="5">
        <v>0</v>
      </c>
      <c r="R30" s="6"/>
      <c r="S30" s="5">
        <v>10790440650</v>
      </c>
    </row>
    <row r="31" spans="1:19">
      <c r="A31" s="2" t="s">
        <v>32</v>
      </c>
      <c r="C31" s="6" t="s">
        <v>212</v>
      </c>
      <c r="D31" s="6"/>
      <c r="E31" s="5">
        <v>211095869</v>
      </c>
      <c r="F31" s="6"/>
      <c r="G31" s="5">
        <v>188</v>
      </c>
      <c r="H31" s="6"/>
      <c r="I31" s="5">
        <v>0</v>
      </c>
      <c r="J31" s="6"/>
      <c r="K31" s="5">
        <v>0</v>
      </c>
      <c r="L31" s="6"/>
      <c r="M31" s="5">
        <v>0</v>
      </c>
      <c r="N31" s="6"/>
      <c r="O31" s="5">
        <v>39686023372</v>
      </c>
      <c r="P31" s="6"/>
      <c r="Q31" s="5">
        <v>0</v>
      </c>
      <c r="R31" s="6"/>
      <c r="S31" s="5">
        <v>39686023372</v>
      </c>
    </row>
    <row r="32" spans="1:19">
      <c r="A32" s="2" t="s">
        <v>34</v>
      </c>
      <c r="C32" s="6" t="s">
        <v>213</v>
      </c>
      <c r="D32" s="6"/>
      <c r="E32" s="5">
        <v>514938</v>
      </c>
      <c r="F32" s="6"/>
      <c r="G32" s="5">
        <v>2400</v>
      </c>
      <c r="H32" s="6"/>
      <c r="I32" s="5">
        <v>0</v>
      </c>
      <c r="J32" s="6"/>
      <c r="K32" s="5">
        <v>0</v>
      </c>
      <c r="L32" s="6"/>
      <c r="M32" s="5">
        <v>0</v>
      </c>
      <c r="N32" s="6"/>
      <c r="O32" s="5">
        <v>1235851200</v>
      </c>
      <c r="P32" s="6"/>
      <c r="Q32" s="5">
        <v>0</v>
      </c>
      <c r="R32" s="6"/>
      <c r="S32" s="5">
        <v>1235851200</v>
      </c>
    </row>
    <row r="33" spans="1:19">
      <c r="A33" s="2" t="s">
        <v>65</v>
      </c>
      <c r="C33" s="6" t="s">
        <v>214</v>
      </c>
      <c r="D33" s="6"/>
      <c r="E33" s="5">
        <v>3694150</v>
      </c>
      <c r="F33" s="6"/>
      <c r="G33" s="5">
        <v>245</v>
      </c>
      <c r="H33" s="6"/>
      <c r="I33" s="5">
        <v>0</v>
      </c>
      <c r="J33" s="6"/>
      <c r="K33" s="5">
        <v>0</v>
      </c>
      <c r="L33" s="6"/>
      <c r="M33" s="5">
        <v>0</v>
      </c>
      <c r="N33" s="6"/>
      <c r="O33" s="5">
        <v>905066750</v>
      </c>
      <c r="P33" s="6"/>
      <c r="Q33" s="5">
        <v>2472860</v>
      </c>
      <c r="R33" s="6"/>
      <c r="S33" s="5">
        <v>902593890</v>
      </c>
    </row>
    <row r="34" spans="1:19">
      <c r="A34" s="2" t="s">
        <v>52</v>
      </c>
      <c r="C34" s="6" t="s">
        <v>215</v>
      </c>
      <c r="D34" s="6"/>
      <c r="E34" s="5">
        <v>10330000</v>
      </c>
      <c r="F34" s="6"/>
      <c r="G34" s="5">
        <v>3500</v>
      </c>
      <c r="H34" s="6"/>
      <c r="I34" s="5">
        <v>0</v>
      </c>
      <c r="J34" s="6"/>
      <c r="K34" s="5">
        <v>0</v>
      </c>
      <c r="L34" s="6"/>
      <c r="M34" s="5">
        <v>0</v>
      </c>
      <c r="N34" s="6"/>
      <c r="O34" s="5">
        <v>36155000000</v>
      </c>
      <c r="P34" s="6"/>
      <c r="Q34" s="5">
        <v>4489553089</v>
      </c>
      <c r="R34" s="6"/>
      <c r="S34" s="5">
        <v>31665446911</v>
      </c>
    </row>
    <row r="35" spans="1:19">
      <c r="A35" s="2" t="s">
        <v>48</v>
      </c>
      <c r="C35" s="6" t="s">
        <v>216</v>
      </c>
      <c r="D35" s="6"/>
      <c r="E35" s="5">
        <v>1692203</v>
      </c>
      <c r="F35" s="6"/>
      <c r="G35" s="5">
        <v>4327</v>
      </c>
      <c r="H35" s="6"/>
      <c r="I35" s="5">
        <v>0</v>
      </c>
      <c r="J35" s="6"/>
      <c r="K35" s="5">
        <v>0</v>
      </c>
      <c r="L35" s="6"/>
      <c r="M35" s="5">
        <v>0</v>
      </c>
      <c r="N35" s="6"/>
      <c r="O35" s="5">
        <v>7322162381</v>
      </c>
      <c r="P35" s="6"/>
      <c r="Q35" s="5">
        <v>0</v>
      </c>
      <c r="R35" s="6"/>
      <c r="S35" s="5">
        <v>7322162381</v>
      </c>
    </row>
    <row r="36" spans="1:19">
      <c r="A36" s="2" t="s">
        <v>19</v>
      </c>
      <c r="C36" s="6" t="s">
        <v>217</v>
      </c>
      <c r="D36" s="6"/>
      <c r="E36" s="5">
        <v>5893610</v>
      </c>
      <c r="F36" s="6"/>
      <c r="G36" s="5">
        <v>220</v>
      </c>
      <c r="H36" s="6"/>
      <c r="I36" s="5">
        <v>0</v>
      </c>
      <c r="J36" s="6"/>
      <c r="K36" s="5">
        <v>0</v>
      </c>
      <c r="L36" s="6"/>
      <c r="M36" s="5">
        <v>0</v>
      </c>
      <c r="N36" s="6"/>
      <c r="O36" s="5">
        <v>1296594200</v>
      </c>
      <c r="P36" s="6"/>
      <c r="Q36" s="5">
        <v>0</v>
      </c>
      <c r="R36" s="6"/>
      <c r="S36" s="5">
        <v>1296594200</v>
      </c>
    </row>
    <row r="37" spans="1:19">
      <c r="A37" s="2" t="s">
        <v>60</v>
      </c>
      <c r="C37" s="6" t="s">
        <v>218</v>
      </c>
      <c r="D37" s="6"/>
      <c r="E37" s="5">
        <v>10416548</v>
      </c>
      <c r="F37" s="6"/>
      <c r="G37" s="5">
        <v>410</v>
      </c>
      <c r="H37" s="6"/>
      <c r="I37" s="5">
        <v>4270784680</v>
      </c>
      <c r="J37" s="6"/>
      <c r="K37" s="5">
        <v>607244355</v>
      </c>
      <c r="L37" s="6"/>
      <c r="M37" s="5">
        <v>3663540325</v>
      </c>
      <c r="N37" s="6"/>
      <c r="O37" s="5">
        <v>4270784680</v>
      </c>
      <c r="P37" s="6"/>
      <c r="Q37" s="5">
        <v>607244355</v>
      </c>
      <c r="R37" s="6"/>
      <c r="S37" s="5">
        <v>3663540325</v>
      </c>
    </row>
    <row r="38" spans="1:19">
      <c r="A38" s="2" t="s">
        <v>219</v>
      </c>
      <c r="C38" s="6" t="s">
        <v>220</v>
      </c>
      <c r="D38" s="6"/>
      <c r="E38" s="5">
        <v>100000</v>
      </c>
      <c r="F38" s="6"/>
      <c r="G38" s="5">
        <v>4332</v>
      </c>
      <c r="H38" s="6"/>
      <c r="I38" s="5">
        <v>0</v>
      </c>
      <c r="J38" s="6"/>
      <c r="K38" s="5">
        <v>0</v>
      </c>
      <c r="L38" s="6"/>
      <c r="M38" s="5">
        <v>0</v>
      </c>
      <c r="N38" s="6"/>
      <c r="O38" s="5">
        <v>433200000</v>
      </c>
      <c r="P38" s="6"/>
      <c r="Q38" s="5">
        <v>0</v>
      </c>
      <c r="R38" s="6"/>
      <c r="S38" s="5">
        <v>433200000</v>
      </c>
    </row>
    <row r="39" spans="1:19">
      <c r="A39" s="2" t="s">
        <v>46</v>
      </c>
      <c r="C39" s="6" t="s">
        <v>221</v>
      </c>
      <c r="D39" s="6"/>
      <c r="E39" s="5">
        <v>10200000</v>
      </c>
      <c r="F39" s="6"/>
      <c r="G39" s="5">
        <v>700</v>
      </c>
      <c r="H39" s="6"/>
      <c r="I39" s="5">
        <v>7140000000</v>
      </c>
      <c r="J39" s="6"/>
      <c r="K39" s="5">
        <v>1022394366</v>
      </c>
      <c r="L39" s="6"/>
      <c r="M39" s="5">
        <v>6117605634</v>
      </c>
      <c r="N39" s="6"/>
      <c r="O39" s="5">
        <v>7140000000</v>
      </c>
      <c r="P39" s="6"/>
      <c r="Q39" s="5">
        <v>1022394366</v>
      </c>
      <c r="R39" s="6"/>
      <c r="S39" s="5">
        <v>6117605634</v>
      </c>
    </row>
    <row r="40" spans="1:19">
      <c r="A40" s="2" t="s">
        <v>66</v>
      </c>
      <c r="C40" s="6" t="s">
        <v>66</v>
      </c>
      <c r="D40" s="6"/>
      <c r="E40" s="6" t="s">
        <v>66</v>
      </c>
      <c r="F40" s="6"/>
      <c r="G40" s="6" t="s">
        <v>66</v>
      </c>
      <c r="H40" s="6"/>
      <c r="I40" s="7">
        <f>SUM(I8:I39)</f>
        <v>42275096680</v>
      </c>
      <c r="J40" s="6"/>
      <c r="K40" s="7">
        <f>SUM(K8:K39)</f>
        <v>2087813393</v>
      </c>
      <c r="L40" s="6"/>
      <c r="M40" s="7">
        <f>SUM(M8:M39)</f>
        <v>40187283287</v>
      </c>
      <c r="N40" s="6"/>
      <c r="O40" s="7">
        <f>SUM(O8:O39)</f>
        <v>344434518523</v>
      </c>
      <c r="P40" s="6"/>
      <c r="Q40" s="7">
        <f>SUM(Q8:Q39)</f>
        <v>6579839342</v>
      </c>
      <c r="R40" s="6"/>
      <c r="S40" s="7">
        <f>SUM(S8:S39)</f>
        <v>337854679181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7"/>
  <sheetViews>
    <sheetView rightToLeft="1" workbookViewId="0">
      <selection activeCell="I80" sqref="I80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15.42578125" style="2" bestFit="1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18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3</v>
      </c>
      <c r="C7" s="18" t="s">
        <v>7</v>
      </c>
      <c r="E7" s="18" t="s">
        <v>222</v>
      </c>
      <c r="G7" s="18" t="s">
        <v>223</v>
      </c>
      <c r="I7" s="18" t="s">
        <v>224</v>
      </c>
      <c r="K7" s="18" t="s">
        <v>7</v>
      </c>
      <c r="M7" s="18" t="s">
        <v>222</v>
      </c>
      <c r="O7" s="18" t="s">
        <v>223</v>
      </c>
      <c r="Q7" s="18" t="s">
        <v>224</v>
      </c>
    </row>
    <row r="8" spans="1:17">
      <c r="A8" s="2" t="s">
        <v>53</v>
      </c>
      <c r="C8" s="9">
        <v>7950823</v>
      </c>
      <c r="D8" s="9"/>
      <c r="E8" s="9">
        <v>46551706902</v>
      </c>
      <c r="F8" s="9"/>
      <c r="G8" s="9">
        <v>58037050252</v>
      </c>
      <c r="H8" s="9"/>
      <c r="I8" s="9">
        <f>E8-G8</f>
        <v>-11485343350</v>
      </c>
      <c r="J8" s="9"/>
      <c r="K8" s="9">
        <v>7950823</v>
      </c>
      <c r="L8" s="9"/>
      <c r="M8" s="9">
        <v>46551706902</v>
      </c>
      <c r="N8" s="9"/>
      <c r="O8" s="9">
        <v>41334315252</v>
      </c>
      <c r="P8" s="9"/>
      <c r="Q8" s="9">
        <f>M8-O8</f>
        <v>5217391650</v>
      </c>
    </row>
    <row r="9" spans="1:17">
      <c r="A9" s="2" t="s">
        <v>26</v>
      </c>
      <c r="C9" s="9">
        <v>6753557</v>
      </c>
      <c r="D9" s="9"/>
      <c r="E9" s="9">
        <v>114530149109</v>
      </c>
      <c r="F9" s="9"/>
      <c r="G9" s="9">
        <v>115268620176</v>
      </c>
      <c r="H9" s="9"/>
      <c r="I9" s="9">
        <f t="shared" ref="I9:I70" si="0">E9-G9</f>
        <v>-738471067</v>
      </c>
      <c r="J9" s="9"/>
      <c r="K9" s="9">
        <v>6753557</v>
      </c>
      <c r="L9" s="9"/>
      <c r="M9" s="9">
        <v>114530149109</v>
      </c>
      <c r="N9" s="9"/>
      <c r="O9" s="9">
        <v>127965611266</v>
      </c>
      <c r="P9" s="9"/>
      <c r="Q9" s="9">
        <f t="shared" ref="Q9:Q70" si="1">M9-O9</f>
        <v>-13435462157</v>
      </c>
    </row>
    <row r="10" spans="1:17">
      <c r="A10" s="2" t="s">
        <v>48</v>
      </c>
      <c r="C10" s="9">
        <v>59259654</v>
      </c>
      <c r="D10" s="9"/>
      <c r="E10" s="9">
        <v>127651596980</v>
      </c>
      <c r="F10" s="9"/>
      <c r="G10" s="9">
        <v>127651596980</v>
      </c>
      <c r="H10" s="9"/>
      <c r="I10" s="9">
        <f t="shared" si="0"/>
        <v>0</v>
      </c>
      <c r="J10" s="9"/>
      <c r="K10" s="9">
        <v>59259654</v>
      </c>
      <c r="L10" s="9"/>
      <c r="M10" s="9">
        <v>127651596980</v>
      </c>
      <c r="N10" s="9"/>
      <c r="O10" s="9">
        <v>157474867543</v>
      </c>
      <c r="P10" s="9"/>
      <c r="Q10" s="9">
        <f t="shared" si="1"/>
        <v>-29823270563</v>
      </c>
    </row>
    <row r="11" spans="1:17">
      <c r="A11" s="2" t="s">
        <v>54</v>
      </c>
      <c r="C11" s="9">
        <v>14729666</v>
      </c>
      <c r="D11" s="9"/>
      <c r="E11" s="9">
        <v>116550514918</v>
      </c>
      <c r="F11" s="9"/>
      <c r="G11" s="9">
        <v>118453978102</v>
      </c>
      <c r="H11" s="9"/>
      <c r="I11" s="9">
        <f t="shared" si="0"/>
        <v>-1903463184</v>
      </c>
      <c r="J11" s="9"/>
      <c r="K11" s="9">
        <v>14729666</v>
      </c>
      <c r="L11" s="9"/>
      <c r="M11" s="9">
        <v>116550514918</v>
      </c>
      <c r="N11" s="9"/>
      <c r="O11" s="9">
        <v>139001535068</v>
      </c>
      <c r="P11" s="9"/>
      <c r="Q11" s="9">
        <f t="shared" si="1"/>
        <v>-22451020150</v>
      </c>
    </row>
    <row r="12" spans="1:17">
      <c r="A12" s="2" t="s">
        <v>36</v>
      </c>
      <c r="C12" s="9">
        <v>4166491</v>
      </c>
      <c r="D12" s="9"/>
      <c r="E12" s="9">
        <v>53138015856</v>
      </c>
      <c r="F12" s="9"/>
      <c r="G12" s="9">
        <v>54397836067</v>
      </c>
      <c r="H12" s="9"/>
      <c r="I12" s="9">
        <f t="shared" si="0"/>
        <v>-1259820211</v>
      </c>
      <c r="J12" s="9"/>
      <c r="K12" s="9">
        <v>4166491</v>
      </c>
      <c r="L12" s="9"/>
      <c r="M12" s="9">
        <v>53138015856</v>
      </c>
      <c r="N12" s="9"/>
      <c r="O12" s="9">
        <v>54386614091</v>
      </c>
      <c r="P12" s="9"/>
      <c r="Q12" s="9">
        <f t="shared" si="1"/>
        <v>-1248598235</v>
      </c>
    </row>
    <row r="13" spans="1:17">
      <c r="A13" s="2" t="s">
        <v>37</v>
      </c>
      <c r="C13" s="9">
        <v>32614078</v>
      </c>
      <c r="D13" s="9"/>
      <c r="E13" s="9">
        <v>174095530146</v>
      </c>
      <c r="F13" s="9"/>
      <c r="G13" s="9">
        <v>180255334751</v>
      </c>
      <c r="H13" s="9"/>
      <c r="I13" s="9">
        <f t="shared" si="0"/>
        <v>-6159804605</v>
      </c>
      <c r="J13" s="9"/>
      <c r="K13" s="9">
        <v>32614078</v>
      </c>
      <c r="L13" s="9"/>
      <c r="M13" s="9">
        <v>174095530146</v>
      </c>
      <c r="N13" s="9"/>
      <c r="O13" s="9">
        <v>202003227608</v>
      </c>
      <c r="P13" s="9"/>
      <c r="Q13" s="9">
        <f t="shared" si="1"/>
        <v>-27907697462</v>
      </c>
    </row>
    <row r="14" spans="1:17">
      <c r="A14" s="2" t="s">
        <v>49</v>
      </c>
      <c r="C14" s="9">
        <v>6659728</v>
      </c>
      <c r="D14" s="9"/>
      <c r="E14" s="9">
        <v>148555102756</v>
      </c>
      <c r="F14" s="9"/>
      <c r="G14" s="9">
        <v>146966278128</v>
      </c>
      <c r="H14" s="9"/>
      <c r="I14" s="9">
        <f t="shared" si="0"/>
        <v>1588824628</v>
      </c>
      <c r="J14" s="9"/>
      <c r="K14" s="9">
        <v>6659728</v>
      </c>
      <c r="L14" s="9"/>
      <c r="M14" s="9">
        <v>148555102756</v>
      </c>
      <c r="N14" s="9"/>
      <c r="O14" s="9">
        <v>163590646011</v>
      </c>
      <c r="P14" s="9"/>
      <c r="Q14" s="9">
        <f t="shared" si="1"/>
        <v>-15035543255</v>
      </c>
    </row>
    <row r="15" spans="1:17">
      <c r="A15" s="2" t="s">
        <v>56</v>
      </c>
      <c r="C15" s="9">
        <v>8748352</v>
      </c>
      <c r="D15" s="9"/>
      <c r="E15" s="9">
        <v>74179433076</v>
      </c>
      <c r="F15" s="9"/>
      <c r="G15" s="9">
        <v>75918692937</v>
      </c>
      <c r="H15" s="9"/>
      <c r="I15" s="9">
        <f t="shared" si="0"/>
        <v>-1739259861</v>
      </c>
      <c r="J15" s="9"/>
      <c r="K15" s="9">
        <v>8748352</v>
      </c>
      <c r="L15" s="9"/>
      <c r="M15" s="9">
        <v>74179433076</v>
      </c>
      <c r="N15" s="9"/>
      <c r="O15" s="9">
        <v>68463703413</v>
      </c>
      <c r="P15" s="9"/>
      <c r="Q15" s="9">
        <f t="shared" si="1"/>
        <v>5715729663</v>
      </c>
    </row>
    <row r="16" spans="1:17">
      <c r="A16" s="2" t="s">
        <v>31</v>
      </c>
      <c r="C16" s="9">
        <v>67127863</v>
      </c>
      <c r="D16" s="9"/>
      <c r="E16" s="9">
        <v>112103799721</v>
      </c>
      <c r="F16" s="9"/>
      <c r="G16" s="9">
        <v>115907321497</v>
      </c>
      <c r="H16" s="9"/>
      <c r="I16" s="9">
        <f t="shared" si="0"/>
        <v>-3803521776</v>
      </c>
      <c r="J16" s="9"/>
      <c r="K16" s="9">
        <v>67127863</v>
      </c>
      <c r="L16" s="9"/>
      <c r="M16" s="9">
        <v>112103799721</v>
      </c>
      <c r="N16" s="9"/>
      <c r="O16" s="9">
        <v>123757935984</v>
      </c>
      <c r="P16" s="9"/>
      <c r="Q16" s="9">
        <f t="shared" si="1"/>
        <v>-11654136263</v>
      </c>
    </row>
    <row r="17" spans="1:17">
      <c r="A17" s="2" t="s">
        <v>34</v>
      </c>
      <c r="C17" s="9">
        <v>13225322</v>
      </c>
      <c r="D17" s="9"/>
      <c r="E17" s="9">
        <v>132123644907</v>
      </c>
      <c r="F17" s="9"/>
      <c r="G17" s="9">
        <v>121211940900</v>
      </c>
      <c r="H17" s="9"/>
      <c r="I17" s="9">
        <f t="shared" si="0"/>
        <v>10911704007</v>
      </c>
      <c r="J17" s="9"/>
      <c r="K17" s="9">
        <v>13225322</v>
      </c>
      <c r="L17" s="9"/>
      <c r="M17" s="9">
        <v>132123644907</v>
      </c>
      <c r="N17" s="9"/>
      <c r="O17" s="9">
        <v>112650794162</v>
      </c>
      <c r="P17" s="9"/>
      <c r="Q17" s="9">
        <f t="shared" si="1"/>
        <v>19472850745</v>
      </c>
    </row>
    <row r="18" spans="1:17">
      <c r="A18" s="2" t="s">
        <v>24</v>
      </c>
      <c r="C18" s="9">
        <v>4620222</v>
      </c>
      <c r="D18" s="9"/>
      <c r="E18" s="9">
        <v>10205049790</v>
      </c>
      <c r="F18" s="9"/>
      <c r="G18" s="9">
        <v>10825068567</v>
      </c>
      <c r="H18" s="9"/>
      <c r="I18" s="9">
        <f t="shared" si="0"/>
        <v>-620018777</v>
      </c>
      <c r="J18" s="9"/>
      <c r="K18" s="9">
        <v>4620222</v>
      </c>
      <c r="L18" s="9"/>
      <c r="M18" s="9">
        <v>10205049790</v>
      </c>
      <c r="N18" s="9"/>
      <c r="O18" s="9">
        <v>13222419912</v>
      </c>
      <c r="P18" s="9"/>
      <c r="Q18" s="9">
        <f t="shared" si="1"/>
        <v>-3017370122</v>
      </c>
    </row>
    <row r="19" spans="1:17">
      <c r="A19" s="2" t="s">
        <v>32</v>
      </c>
      <c r="C19" s="9">
        <v>211095869</v>
      </c>
      <c r="D19" s="9"/>
      <c r="E19" s="9">
        <v>236489509349</v>
      </c>
      <c r="F19" s="9"/>
      <c r="G19" s="9">
        <v>249079900263</v>
      </c>
      <c r="H19" s="9"/>
      <c r="I19" s="9">
        <f t="shared" si="0"/>
        <v>-12590390914</v>
      </c>
      <c r="J19" s="9"/>
      <c r="K19" s="9">
        <v>211095869</v>
      </c>
      <c r="L19" s="9"/>
      <c r="M19" s="9">
        <v>236489509349</v>
      </c>
      <c r="N19" s="9"/>
      <c r="O19" s="9">
        <v>279866687968</v>
      </c>
      <c r="P19" s="9"/>
      <c r="Q19" s="9">
        <f t="shared" si="1"/>
        <v>-43377178619</v>
      </c>
    </row>
    <row r="20" spans="1:17">
      <c r="A20" s="2" t="s">
        <v>41</v>
      </c>
      <c r="C20" s="9">
        <v>1565843</v>
      </c>
      <c r="D20" s="9"/>
      <c r="E20" s="9">
        <v>80145535796</v>
      </c>
      <c r="F20" s="9"/>
      <c r="G20" s="9">
        <v>78791357972</v>
      </c>
      <c r="H20" s="9"/>
      <c r="I20" s="9">
        <f t="shared" si="0"/>
        <v>1354177824</v>
      </c>
      <c r="J20" s="9"/>
      <c r="K20" s="9">
        <v>1565843</v>
      </c>
      <c r="L20" s="9"/>
      <c r="M20" s="9">
        <v>80145535796</v>
      </c>
      <c r="N20" s="9"/>
      <c r="O20" s="9">
        <v>77884921295</v>
      </c>
      <c r="P20" s="9"/>
      <c r="Q20" s="9">
        <f t="shared" si="1"/>
        <v>2260614501</v>
      </c>
    </row>
    <row r="21" spans="1:17">
      <c r="A21" s="2" t="s">
        <v>22</v>
      </c>
      <c r="C21" s="9">
        <v>548559</v>
      </c>
      <c r="D21" s="9"/>
      <c r="E21" s="9">
        <v>85622232511</v>
      </c>
      <c r="F21" s="9"/>
      <c r="G21" s="9">
        <v>87247211832</v>
      </c>
      <c r="H21" s="9"/>
      <c r="I21" s="9">
        <f t="shared" si="0"/>
        <v>-1624979321</v>
      </c>
      <c r="J21" s="9"/>
      <c r="K21" s="9">
        <v>548559</v>
      </c>
      <c r="L21" s="9"/>
      <c r="M21" s="9">
        <v>85622232511</v>
      </c>
      <c r="N21" s="9"/>
      <c r="O21" s="9">
        <v>88498099570</v>
      </c>
      <c r="P21" s="9"/>
      <c r="Q21" s="9">
        <f t="shared" si="1"/>
        <v>-2875867059</v>
      </c>
    </row>
    <row r="22" spans="1:17">
      <c r="A22" s="2" t="s">
        <v>42</v>
      </c>
      <c r="C22" s="9">
        <v>538673</v>
      </c>
      <c r="D22" s="9"/>
      <c r="E22" s="9">
        <v>19972952507</v>
      </c>
      <c r="F22" s="9"/>
      <c r="G22" s="9">
        <v>18719957631</v>
      </c>
      <c r="H22" s="9"/>
      <c r="I22" s="9">
        <f t="shared" si="0"/>
        <v>1252994876</v>
      </c>
      <c r="J22" s="9"/>
      <c r="K22" s="9">
        <v>538673</v>
      </c>
      <c r="L22" s="9"/>
      <c r="M22" s="9">
        <v>19972952507</v>
      </c>
      <c r="N22" s="9"/>
      <c r="O22" s="9">
        <v>19903341681</v>
      </c>
      <c r="P22" s="9"/>
      <c r="Q22" s="9">
        <f t="shared" si="1"/>
        <v>69610826</v>
      </c>
    </row>
    <row r="23" spans="1:17">
      <c r="A23" s="2" t="s">
        <v>47</v>
      </c>
      <c r="C23" s="9">
        <v>10635951</v>
      </c>
      <c r="D23" s="9"/>
      <c r="E23" s="9">
        <v>210078895109</v>
      </c>
      <c r="F23" s="9"/>
      <c r="G23" s="9">
        <v>214694814540</v>
      </c>
      <c r="H23" s="9"/>
      <c r="I23" s="9">
        <f t="shared" si="0"/>
        <v>-4615919431</v>
      </c>
      <c r="J23" s="9"/>
      <c r="K23" s="9">
        <v>10635951</v>
      </c>
      <c r="L23" s="9"/>
      <c r="M23" s="9">
        <v>210078895109</v>
      </c>
      <c r="N23" s="9"/>
      <c r="O23" s="9">
        <v>191739961133</v>
      </c>
      <c r="P23" s="9"/>
      <c r="Q23" s="9">
        <f t="shared" si="1"/>
        <v>18338933976</v>
      </c>
    </row>
    <row r="24" spans="1:17">
      <c r="A24" s="2" t="s">
        <v>43</v>
      </c>
      <c r="C24" s="9">
        <v>1600000</v>
      </c>
      <c r="D24" s="9"/>
      <c r="E24" s="9">
        <v>61742433600</v>
      </c>
      <c r="F24" s="9"/>
      <c r="G24" s="9">
        <v>60501859200</v>
      </c>
      <c r="H24" s="9"/>
      <c r="I24" s="9">
        <f t="shared" si="0"/>
        <v>1240574400</v>
      </c>
      <c r="J24" s="9"/>
      <c r="K24" s="9">
        <v>1600000</v>
      </c>
      <c r="L24" s="9"/>
      <c r="M24" s="9">
        <v>61742433600</v>
      </c>
      <c r="N24" s="9"/>
      <c r="O24" s="9">
        <v>56432142902</v>
      </c>
      <c r="P24" s="9"/>
      <c r="Q24" s="9">
        <f t="shared" si="1"/>
        <v>5310290698</v>
      </c>
    </row>
    <row r="25" spans="1:17">
      <c r="A25" s="2" t="s">
        <v>21</v>
      </c>
      <c r="C25" s="9">
        <v>18254326</v>
      </c>
      <c r="D25" s="9"/>
      <c r="E25" s="9">
        <v>104156391244</v>
      </c>
      <c r="F25" s="9"/>
      <c r="G25" s="9">
        <v>102704734223</v>
      </c>
      <c r="H25" s="9"/>
      <c r="I25" s="9">
        <f t="shared" si="0"/>
        <v>1451657021</v>
      </c>
      <c r="J25" s="9"/>
      <c r="K25" s="9">
        <v>18254326</v>
      </c>
      <c r="L25" s="9"/>
      <c r="M25" s="9">
        <v>104156391244</v>
      </c>
      <c r="N25" s="9"/>
      <c r="O25" s="9">
        <v>93213173478</v>
      </c>
      <c r="P25" s="9"/>
      <c r="Q25" s="9">
        <f t="shared" si="1"/>
        <v>10943217766</v>
      </c>
    </row>
    <row r="26" spans="1:17">
      <c r="A26" s="2" t="s">
        <v>38</v>
      </c>
      <c r="C26" s="9">
        <v>10288104</v>
      </c>
      <c r="D26" s="9"/>
      <c r="E26" s="9">
        <v>221923508252</v>
      </c>
      <c r="F26" s="9"/>
      <c r="G26" s="9">
        <v>246161237033</v>
      </c>
      <c r="H26" s="9"/>
      <c r="I26" s="9">
        <f t="shared" si="0"/>
        <v>-24237728781</v>
      </c>
      <c r="J26" s="9"/>
      <c r="K26" s="9">
        <v>10288104</v>
      </c>
      <c r="L26" s="9"/>
      <c r="M26" s="9">
        <v>221923508252</v>
      </c>
      <c r="N26" s="9"/>
      <c r="O26" s="9">
        <v>213527442503</v>
      </c>
      <c r="P26" s="9"/>
      <c r="Q26" s="9">
        <f t="shared" si="1"/>
        <v>8396065749</v>
      </c>
    </row>
    <row r="27" spans="1:17">
      <c r="A27" s="2" t="s">
        <v>29</v>
      </c>
      <c r="C27" s="9">
        <v>500000</v>
      </c>
      <c r="D27" s="9"/>
      <c r="E27" s="9">
        <v>14339171250</v>
      </c>
      <c r="F27" s="9"/>
      <c r="G27" s="9">
        <v>15402804750</v>
      </c>
      <c r="H27" s="9"/>
      <c r="I27" s="9">
        <f t="shared" si="0"/>
        <v>-1063633500</v>
      </c>
      <c r="J27" s="9"/>
      <c r="K27" s="9">
        <v>500000</v>
      </c>
      <c r="L27" s="9"/>
      <c r="M27" s="9">
        <v>14339171250</v>
      </c>
      <c r="N27" s="9"/>
      <c r="O27" s="9">
        <v>16993496687</v>
      </c>
      <c r="P27" s="9"/>
      <c r="Q27" s="9">
        <f t="shared" si="1"/>
        <v>-2654325437</v>
      </c>
    </row>
    <row r="28" spans="1:17">
      <c r="A28" s="2" t="s">
        <v>64</v>
      </c>
      <c r="C28" s="9">
        <v>3298376</v>
      </c>
      <c r="D28" s="9"/>
      <c r="E28" s="9">
        <v>75771927817</v>
      </c>
      <c r="F28" s="9"/>
      <c r="G28" s="9">
        <v>77400070154</v>
      </c>
      <c r="H28" s="9"/>
      <c r="I28" s="9">
        <f t="shared" si="0"/>
        <v>-1628142337</v>
      </c>
      <c r="J28" s="9"/>
      <c r="K28" s="9">
        <v>3298376</v>
      </c>
      <c r="L28" s="9"/>
      <c r="M28" s="9">
        <v>75771927817</v>
      </c>
      <c r="N28" s="9"/>
      <c r="O28" s="9">
        <v>96301752993</v>
      </c>
      <c r="P28" s="9"/>
      <c r="Q28" s="9">
        <f t="shared" si="1"/>
        <v>-20529825176</v>
      </c>
    </row>
    <row r="29" spans="1:17">
      <c r="A29" s="2" t="s">
        <v>35</v>
      </c>
      <c r="C29" s="9">
        <v>16955948</v>
      </c>
      <c r="D29" s="9"/>
      <c r="E29" s="9">
        <v>146133371148</v>
      </c>
      <c r="F29" s="9"/>
      <c r="G29" s="9">
        <v>140234100110</v>
      </c>
      <c r="H29" s="9"/>
      <c r="I29" s="9">
        <f t="shared" si="0"/>
        <v>5899271038</v>
      </c>
      <c r="J29" s="9"/>
      <c r="K29" s="9">
        <v>16955948</v>
      </c>
      <c r="L29" s="9"/>
      <c r="M29" s="9">
        <v>146133371148</v>
      </c>
      <c r="N29" s="9"/>
      <c r="O29" s="9">
        <v>143525450236</v>
      </c>
      <c r="P29" s="9"/>
      <c r="Q29" s="9">
        <f t="shared" si="1"/>
        <v>2607920912</v>
      </c>
    </row>
    <row r="30" spans="1:17">
      <c r="A30" s="2" t="s">
        <v>33</v>
      </c>
      <c r="C30" s="9">
        <v>2730930</v>
      </c>
      <c r="D30" s="9"/>
      <c r="E30" s="9">
        <v>76635443684</v>
      </c>
      <c r="F30" s="9"/>
      <c r="G30" s="9">
        <v>76499709635</v>
      </c>
      <c r="H30" s="9"/>
      <c r="I30" s="9">
        <f t="shared" si="0"/>
        <v>135734049</v>
      </c>
      <c r="J30" s="9"/>
      <c r="K30" s="9">
        <v>2730930</v>
      </c>
      <c r="L30" s="9"/>
      <c r="M30" s="9">
        <v>76635443684</v>
      </c>
      <c r="N30" s="9"/>
      <c r="O30" s="9">
        <v>89934977016</v>
      </c>
      <c r="P30" s="9"/>
      <c r="Q30" s="9">
        <f t="shared" si="1"/>
        <v>-13299533332</v>
      </c>
    </row>
    <row r="31" spans="1:17">
      <c r="A31" s="2" t="s">
        <v>15</v>
      </c>
      <c r="C31" s="9">
        <v>80041862</v>
      </c>
      <c r="D31" s="9"/>
      <c r="E31" s="9">
        <v>272671355480</v>
      </c>
      <c r="F31" s="9"/>
      <c r="G31" s="9">
        <v>270920911996</v>
      </c>
      <c r="H31" s="9"/>
      <c r="I31" s="9">
        <f t="shared" si="0"/>
        <v>1750443484</v>
      </c>
      <c r="J31" s="9"/>
      <c r="K31" s="9">
        <v>80041862</v>
      </c>
      <c r="L31" s="9"/>
      <c r="M31" s="9">
        <v>272671355480</v>
      </c>
      <c r="N31" s="9"/>
      <c r="O31" s="9">
        <v>294727656960</v>
      </c>
      <c r="P31" s="9"/>
      <c r="Q31" s="9">
        <f t="shared" si="1"/>
        <v>-22056301480</v>
      </c>
    </row>
    <row r="32" spans="1:17">
      <c r="A32" s="2" t="s">
        <v>18</v>
      </c>
      <c r="C32" s="9">
        <v>101235598</v>
      </c>
      <c r="D32" s="9"/>
      <c r="E32" s="9">
        <v>241419157614</v>
      </c>
      <c r="F32" s="9"/>
      <c r="G32" s="9">
        <v>241567522486</v>
      </c>
      <c r="H32" s="9"/>
      <c r="I32" s="9">
        <f t="shared" si="0"/>
        <v>-148364872</v>
      </c>
      <c r="J32" s="9"/>
      <c r="K32" s="9">
        <v>101235598</v>
      </c>
      <c r="L32" s="9"/>
      <c r="M32" s="9">
        <v>241419157614</v>
      </c>
      <c r="N32" s="9"/>
      <c r="O32" s="9">
        <v>232349900387</v>
      </c>
      <c r="P32" s="9"/>
      <c r="Q32" s="9">
        <f t="shared" si="1"/>
        <v>9069257227</v>
      </c>
    </row>
    <row r="33" spans="1:17">
      <c r="A33" s="2" t="s">
        <v>50</v>
      </c>
      <c r="C33" s="9">
        <v>26547036</v>
      </c>
      <c r="D33" s="9"/>
      <c r="E33" s="9">
        <v>133792641358</v>
      </c>
      <c r="F33" s="9"/>
      <c r="G33" s="9">
        <v>136611677443</v>
      </c>
      <c r="H33" s="9"/>
      <c r="I33" s="9">
        <f t="shared" si="0"/>
        <v>-2819036085</v>
      </c>
      <c r="J33" s="9"/>
      <c r="K33" s="9">
        <v>26547036</v>
      </c>
      <c r="L33" s="9"/>
      <c r="M33" s="9">
        <v>133792641358</v>
      </c>
      <c r="N33" s="9"/>
      <c r="O33" s="9">
        <v>117620769776</v>
      </c>
      <c r="P33" s="9"/>
      <c r="Q33" s="9">
        <f t="shared" si="1"/>
        <v>16171871582</v>
      </c>
    </row>
    <row r="34" spans="1:17">
      <c r="A34" s="2" t="s">
        <v>46</v>
      </c>
      <c r="C34" s="9">
        <v>10200000</v>
      </c>
      <c r="D34" s="9"/>
      <c r="E34" s="9">
        <v>38894393160</v>
      </c>
      <c r="F34" s="9"/>
      <c r="G34" s="9">
        <v>48100886640</v>
      </c>
      <c r="H34" s="9"/>
      <c r="I34" s="9">
        <f t="shared" si="0"/>
        <v>-9206493480</v>
      </c>
      <c r="J34" s="9"/>
      <c r="K34" s="9">
        <v>10200000</v>
      </c>
      <c r="L34" s="9"/>
      <c r="M34" s="9">
        <v>38894393160</v>
      </c>
      <c r="N34" s="9"/>
      <c r="O34" s="9">
        <v>49020979866</v>
      </c>
      <c r="P34" s="9"/>
      <c r="Q34" s="9">
        <f t="shared" si="1"/>
        <v>-10126586706</v>
      </c>
    </row>
    <row r="35" spans="1:17">
      <c r="A35" s="2" t="s">
        <v>17</v>
      </c>
      <c r="C35" s="9">
        <v>22742211</v>
      </c>
      <c r="D35" s="9"/>
      <c r="E35" s="9">
        <v>48378754967</v>
      </c>
      <c r="F35" s="9"/>
      <c r="G35" s="9">
        <v>51408078876</v>
      </c>
      <c r="H35" s="9"/>
      <c r="I35" s="9">
        <f t="shared" si="0"/>
        <v>-3029323909</v>
      </c>
      <c r="J35" s="9"/>
      <c r="K35" s="9">
        <v>22742211</v>
      </c>
      <c r="L35" s="9"/>
      <c r="M35" s="9">
        <v>48378754967</v>
      </c>
      <c r="N35" s="9"/>
      <c r="O35" s="9">
        <v>51935258926</v>
      </c>
      <c r="P35" s="9"/>
      <c r="Q35" s="9">
        <f t="shared" si="1"/>
        <v>-3556503959</v>
      </c>
    </row>
    <row r="36" spans="1:17">
      <c r="A36" s="2" t="s">
        <v>57</v>
      </c>
      <c r="C36" s="9">
        <v>46293823</v>
      </c>
      <c r="D36" s="9"/>
      <c r="E36" s="9">
        <v>70224039873</v>
      </c>
      <c r="F36" s="9"/>
      <c r="G36" s="9">
        <v>73307270981</v>
      </c>
      <c r="H36" s="9"/>
      <c r="I36" s="9">
        <f t="shared" si="0"/>
        <v>-3083231108</v>
      </c>
      <c r="J36" s="9"/>
      <c r="K36" s="9">
        <v>46293823</v>
      </c>
      <c r="L36" s="9"/>
      <c r="M36" s="9">
        <v>70224039873</v>
      </c>
      <c r="N36" s="9"/>
      <c r="O36" s="9">
        <v>71816374341</v>
      </c>
      <c r="P36" s="9"/>
      <c r="Q36" s="9">
        <f t="shared" si="1"/>
        <v>-1592334468</v>
      </c>
    </row>
    <row r="37" spans="1:17">
      <c r="A37" s="2" t="s">
        <v>62</v>
      </c>
      <c r="C37" s="9">
        <v>572505</v>
      </c>
      <c r="D37" s="9"/>
      <c r="E37" s="9">
        <v>9065740622</v>
      </c>
      <c r="F37" s="9"/>
      <c r="G37" s="9">
        <v>8382822308</v>
      </c>
      <c r="H37" s="9"/>
      <c r="I37" s="9">
        <f t="shared" si="0"/>
        <v>682918314</v>
      </c>
      <c r="J37" s="9"/>
      <c r="K37" s="9">
        <v>572505</v>
      </c>
      <c r="L37" s="9"/>
      <c r="M37" s="9">
        <v>9065740622</v>
      </c>
      <c r="N37" s="9"/>
      <c r="O37" s="9">
        <v>7601346333</v>
      </c>
      <c r="P37" s="9"/>
      <c r="Q37" s="9">
        <f t="shared" si="1"/>
        <v>1464394289</v>
      </c>
    </row>
    <row r="38" spans="1:17">
      <c r="A38" s="2" t="s">
        <v>58</v>
      </c>
      <c r="C38" s="9">
        <v>1415224</v>
      </c>
      <c r="D38" s="9"/>
      <c r="E38" s="9">
        <v>50321358233</v>
      </c>
      <c r="F38" s="9"/>
      <c r="G38" s="9">
        <v>50648717064</v>
      </c>
      <c r="H38" s="9"/>
      <c r="I38" s="9">
        <f t="shared" si="0"/>
        <v>-327358831</v>
      </c>
      <c r="J38" s="9"/>
      <c r="K38" s="9">
        <v>1415224</v>
      </c>
      <c r="L38" s="9"/>
      <c r="M38" s="9">
        <v>50321358233</v>
      </c>
      <c r="N38" s="9"/>
      <c r="O38" s="9">
        <v>43951105327</v>
      </c>
      <c r="P38" s="9"/>
      <c r="Q38" s="9">
        <f t="shared" si="1"/>
        <v>6370252906</v>
      </c>
    </row>
    <row r="39" spans="1:17">
      <c r="A39" s="2" t="s">
        <v>25</v>
      </c>
      <c r="C39" s="9">
        <v>12718147</v>
      </c>
      <c r="D39" s="9"/>
      <c r="E39" s="9">
        <v>74084897788</v>
      </c>
      <c r="F39" s="9"/>
      <c r="G39" s="9">
        <v>71646592068</v>
      </c>
      <c r="H39" s="9"/>
      <c r="I39" s="9">
        <f t="shared" si="0"/>
        <v>2438305720</v>
      </c>
      <c r="J39" s="9"/>
      <c r="K39" s="9">
        <v>12718147</v>
      </c>
      <c r="L39" s="9"/>
      <c r="M39" s="9">
        <v>74084897788</v>
      </c>
      <c r="N39" s="9"/>
      <c r="O39" s="9">
        <v>51718960092</v>
      </c>
      <c r="P39" s="9"/>
      <c r="Q39" s="9">
        <f t="shared" si="1"/>
        <v>22365937696</v>
      </c>
    </row>
    <row r="40" spans="1:17">
      <c r="A40" s="2" t="s">
        <v>19</v>
      </c>
      <c r="C40" s="9">
        <v>3893610</v>
      </c>
      <c r="D40" s="9"/>
      <c r="E40" s="9">
        <v>54302315577</v>
      </c>
      <c r="F40" s="9"/>
      <c r="G40" s="9">
        <v>55243014640</v>
      </c>
      <c r="H40" s="9"/>
      <c r="I40" s="9">
        <f t="shared" si="0"/>
        <v>-940699063</v>
      </c>
      <c r="J40" s="9"/>
      <c r="K40" s="9">
        <v>3893610</v>
      </c>
      <c r="L40" s="9"/>
      <c r="M40" s="9">
        <v>54302315577</v>
      </c>
      <c r="N40" s="9"/>
      <c r="O40" s="9">
        <v>52585012322</v>
      </c>
      <c r="P40" s="9"/>
      <c r="Q40" s="9">
        <f t="shared" si="1"/>
        <v>1717303255</v>
      </c>
    </row>
    <row r="41" spans="1:17">
      <c r="A41" s="2" t="s">
        <v>16</v>
      </c>
      <c r="C41" s="9">
        <v>33040705</v>
      </c>
      <c r="D41" s="9"/>
      <c r="E41" s="9">
        <v>58134079665</v>
      </c>
      <c r="F41" s="9"/>
      <c r="G41" s="9">
        <v>62513071126</v>
      </c>
      <c r="H41" s="9"/>
      <c r="I41" s="9">
        <f t="shared" si="0"/>
        <v>-4378991461</v>
      </c>
      <c r="J41" s="9"/>
      <c r="K41" s="9">
        <v>33040705</v>
      </c>
      <c r="L41" s="9"/>
      <c r="M41" s="9">
        <v>58134079665</v>
      </c>
      <c r="N41" s="9"/>
      <c r="O41" s="9">
        <v>66578638031</v>
      </c>
      <c r="P41" s="9"/>
      <c r="Q41" s="9">
        <f t="shared" si="1"/>
        <v>-8444558366</v>
      </c>
    </row>
    <row r="42" spans="1:17">
      <c r="A42" s="2" t="s">
        <v>51</v>
      </c>
      <c r="C42" s="9">
        <v>13864561</v>
      </c>
      <c r="D42" s="9"/>
      <c r="E42" s="9">
        <v>159871975599</v>
      </c>
      <c r="F42" s="9"/>
      <c r="G42" s="9">
        <v>153945686849</v>
      </c>
      <c r="H42" s="9"/>
      <c r="I42" s="9">
        <f t="shared" si="0"/>
        <v>5926288750</v>
      </c>
      <c r="J42" s="9"/>
      <c r="K42" s="9">
        <v>13864561</v>
      </c>
      <c r="L42" s="9"/>
      <c r="M42" s="9">
        <v>159871975599</v>
      </c>
      <c r="N42" s="9"/>
      <c r="O42" s="9">
        <v>156005598869</v>
      </c>
      <c r="P42" s="9"/>
      <c r="Q42" s="9">
        <f t="shared" si="1"/>
        <v>3866376730</v>
      </c>
    </row>
    <row r="43" spans="1:17">
      <c r="A43" s="2" t="s">
        <v>52</v>
      </c>
      <c r="C43" s="9">
        <v>10330000</v>
      </c>
      <c r="D43" s="9"/>
      <c r="E43" s="9">
        <v>314268559582</v>
      </c>
      <c r="F43" s="9"/>
      <c r="G43" s="9">
        <v>308528447679</v>
      </c>
      <c r="H43" s="9"/>
      <c r="I43" s="9">
        <f t="shared" si="0"/>
        <v>5740111903</v>
      </c>
      <c r="J43" s="9"/>
      <c r="K43" s="9">
        <v>10330000</v>
      </c>
      <c r="L43" s="9"/>
      <c r="M43" s="9">
        <v>314268559582</v>
      </c>
      <c r="N43" s="9"/>
      <c r="O43" s="9">
        <v>299699668992</v>
      </c>
      <c r="P43" s="9"/>
      <c r="Q43" s="9">
        <f t="shared" si="1"/>
        <v>14568890590</v>
      </c>
    </row>
    <row r="44" spans="1:17">
      <c r="A44" s="2" t="s">
        <v>28</v>
      </c>
      <c r="C44" s="9">
        <v>200000</v>
      </c>
      <c r="D44" s="9"/>
      <c r="E44" s="9">
        <v>4224712500</v>
      </c>
      <c r="F44" s="9"/>
      <c r="G44" s="9">
        <v>4433463000</v>
      </c>
      <c r="H44" s="9"/>
      <c r="I44" s="9">
        <f t="shared" si="0"/>
        <v>-208750500</v>
      </c>
      <c r="J44" s="9"/>
      <c r="K44" s="9">
        <v>200000</v>
      </c>
      <c r="L44" s="9"/>
      <c r="M44" s="9">
        <v>4224712500</v>
      </c>
      <c r="N44" s="9"/>
      <c r="O44" s="9">
        <v>4410605364</v>
      </c>
      <c r="P44" s="9"/>
      <c r="Q44" s="9">
        <f t="shared" si="1"/>
        <v>-185892864</v>
      </c>
    </row>
    <row r="45" spans="1:17">
      <c r="A45" s="2" t="s">
        <v>55</v>
      </c>
      <c r="C45" s="9">
        <v>48280230</v>
      </c>
      <c r="D45" s="9"/>
      <c r="E45" s="9">
        <v>144602796408</v>
      </c>
      <c r="F45" s="9"/>
      <c r="G45" s="9">
        <v>144890754184</v>
      </c>
      <c r="H45" s="9"/>
      <c r="I45" s="9">
        <f t="shared" si="0"/>
        <v>-287957776</v>
      </c>
      <c r="J45" s="9"/>
      <c r="K45" s="9">
        <v>48280230</v>
      </c>
      <c r="L45" s="9"/>
      <c r="M45" s="9">
        <v>144602796408</v>
      </c>
      <c r="N45" s="9"/>
      <c r="O45" s="9">
        <v>154853727723</v>
      </c>
      <c r="P45" s="9"/>
      <c r="Q45" s="9">
        <f t="shared" si="1"/>
        <v>-10250931315</v>
      </c>
    </row>
    <row r="46" spans="1:17">
      <c r="A46" s="2" t="s">
        <v>27</v>
      </c>
      <c r="C46" s="9">
        <v>670256</v>
      </c>
      <c r="D46" s="9"/>
      <c r="E46" s="9">
        <v>17156400402</v>
      </c>
      <c r="F46" s="9"/>
      <c r="G46" s="9">
        <v>17023146807</v>
      </c>
      <c r="H46" s="9"/>
      <c r="I46" s="9">
        <f t="shared" si="0"/>
        <v>133253595</v>
      </c>
      <c r="J46" s="9"/>
      <c r="K46" s="9">
        <v>670256</v>
      </c>
      <c r="L46" s="9"/>
      <c r="M46" s="9">
        <v>17156400402</v>
      </c>
      <c r="N46" s="9"/>
      <c r="O46" s="9">
        <v>16521810400</v>
      </c>
      <c r="P46" s="9"/>
      <c r="Q46" s="9">
        <f t="shared" si="1"/>
        <v>634590002</v>
      </c>
    </row>
    <row r="47" spans="1:17">
      <c r="A47" s="2" t="s">
        <v>60</v>
      </c>
      <c r="C47" s="9">
        <v>10416548</v>
      </c>
      <c r="D47" s="9"/>
      <c r="E47" s="9">
        <v>47641374450</v>
      </c>
      <c r="F47" s="9"/>
      <c r="G47" s="9">
        <v>52818659220</v>
      </c>
      <c r="H47" s="9"/>
      <c r="I47" s="9">
        <f t="shared" si="0"/>
        <v>-5177284770</v>
      </c>
      <c r="J47" s="9"/>
      <c r="K47" s="9">
        <v>10416548</v>
      </c>
      <c r="L47" s="9"/>
      <c r="M47" s="9">
        <v>47641374450</v>
      </c>
      <c r="N47" s="9"/>
      <c r="O47" s="9">
        <v>64174889363</v>
      </c>
      <c r="P47" s="9"/>
      <c r="Q47" s="9">
        <f t="shared" si="1"/>
        <v>-16533514913</v>
      </c>
    </row>
    <row r="48" spans="1:17">
      <c r="A48" s="2" t="s">
        <v>45</v>
      </c>
      <c r="C48" s="9">
        <v>92266</v>
      </c>
      <c r="D48" s="9"/>
      <c r="E48" s="9">
        <v>476080245072</v>
      </c>
      <c r="F48" s="9"/>
      <c r="G48" s="9">
        <v>394223359639</v>
      </c>
      <c r="H48" s="9"/>
      <c r="I48" s="9">
        <f t="shared" si="0"/>
        <v>81856885433</v>
      </c>
      <c r="J48" s="9"/>
      <c r="K48" s="9">
        <v>92266</v>
      </c>
      <c r="L48" s="9"/>
      <c r="M48" s="9">
        <v>476080245072</v>
      </c>
      <c r="N48" s="9"/>
      <c r="O48" s="9">
        <v>299998481909</v>
      </c>
      <c r="P48" s="9"/>
      <c r="Q48" s="9">
        <f t="shared" si="1"/>
        <v>176081763163</v>
      </c>
    </row>
    <row r="49" spans="1:17">
      <c r="A49" s="2" t="s">
        <v>59</v>
      </c>
      <c r="C49" s="9">
        <v>13892271</v>
      </c>
      <c r="D49" s="9"/>
      <c r="E49" s="9">
        <v>117381701894</v>
      </c>
      <c r="F49" s="9"/>
      <c r="G49" s="9">
        <v>117105509654</v>
      </c>
      <c r="H49" s="9"/>
      <c r="I49" s="9">
        <f t="shared" si="0"/>
        <v>276192240</v>
      </c>
      <c r="J49" s="9"/>
      <c r="K49" s="9">
        <v>13892271</v>
      </c>
      <c r="L49" s="9"/>
      <c r="M49" s="9">
        <v>117381701894</v>
      </c>
      <c r="N49" s="9"/>
      <c r="O49" s="9">
        <v>161783972717</v>
      </c>
      <c r="P49" s="9"/>
      <c r="Q49" s="9">
        <f t="shared" si="1"/>
        <v>-44402270823</v>
      </c>
    </row>
    <row r="50" spans="1:17">
      <c r="A50" s="2" t="s">
        <v>44</v>
      </c>
      <c r="C50" s="9">
        <v>853631</v>
      </c>
      <c r="D50" s="9"/>
      <c r="E50" s="9">
        <v>59169523676</v>
      </c>
      <c r="F50" s="9"/>
      <c r="G50" s="9">
        <v>59279835423</v>
      </c>
      <c r="H50" s="9"/>
      <c r="I50" s="9">
        <f t="shared" si="0"/>
        <v>-110311747</v>
      </c>
      <c r="J50" s="9"/>
      <c r="K50" s="9">
        <v>853631</v>
      </c>
      <c r="L50" s="9"/>
      <c r="M50" s="9">
        <v>59169523676</v>
      </c>
      <c r="N50" s="9"/>
      <c r="O50" s="9">
        <v>53497543991</v>
      </c>
      <c r="P50" s="9"/>
      <c r="Q50" s="9">
        <f t="shared" si="1"/>
        <v>5671979685</v>
      </c>
    </row>
    <row r="51" spans="1:17">
      <c r="A51" s="2" t="s">
        <v>65</v>
      </c>
      <c r="C51" s="9">
        <v>1260000</v>
      </c>
      <c r="D51" s="9"/>
      <c r="E51" s="9">
        <v>17084140920</v>
      </c>
      <c r="F51" s="9"/>
      <c r="G51" s="9">
        <v>17492068357</v>
      </c>
      <c r="H51" s="9"/>
      <c r="I51" s="9">
        <f t="shared" si="0"/>
        <v>-407927437</v>
      </c>
      <c r="J51" s="9"/>
      <c r="K51" s="9">
        <v>1260000</v>
      </c>
      <c r="L51" s="9"/>
      <c r="M51" s="9">
        <v>17084140920</v>
      </c>
      <c r="N51" s="9"/>
      <c r="O51" s="9">
        <v>17492068357</v>
      </c>
      <c r="P51" s="9"/>
      <c r="Q51" s="9">
        <f t="shared" si="1"/>
        <v>-407927437</v>
      </c>
    </row>
    <row r="52" spans="1:17">
      <c r="A52" s="2" t="s">
        <v>63</v>
      </c>
      <c r="C52" s="9">
        <v>28849800</v>
      </c>
      <c r="D52" s="9"/>
      <c r="E52" s="9">
        <v>139777272345</v>
      </c>
      <c r="F52" s="9"/>
      <c r="G52" s="9">
        <v>131259187035</v>
      </c>
      <c r="H52" s="9"/>
      <c r="I52" s="9">
        <f t="shared" si="0"/>
        <v>8518085310</v>
      </c>
      <c r="J52" s="9"/>
      <c r="K52" s="9">
        <v>28849800</v>
      </c>
      <c r="L52" s="9"/>
      <c r="M52" s="9">
        <v>139777272345</v>
      </c>
      <c r="N52" s="9"/>
      <c r="O52" s="9">
        <v>155319057837</v>
      </c>
      <c r="P52" s="9"/>
      <c r="Q52" s="9">
        <f t="shared" si="1"/>
        <v>-15541785492</v>
      </c>
    </row>
    <row r="53" spans="1:17">
      <c r="A53" s="2" t="s">
        <v>23</v>
      </c>
      <c r="C53" s="9">
        <v>1800000</v>
      </c>
      <c r="D53" s="9"/>
      <c r="E53" s="9">
        <v>8262941220</v>
      </c>
      <c r="F53" s="9"/>
      <c r="G53" s="9">
        <v>8604695610</v>
      </c>
      <c r="H53" s="9"/>
      <c r="I53" s="9">
        <f t="shared" si="0"/>
        <v>-341754390</v>
      </c>
      <c r="J53" s="9"/>
      <c r="K53" s="9">
        <v>1800000</v>
      </c>
      <c r="L53" s="9"/>
      <c r="M53" s="9">
        <v>8262941220</v>
      </c>
      <c r="N53" s="9"/>
      <c r="O53" s="9">
        <v>9458580602</v>
      </c>
      <c r="P53" s="9"/>
      <c r="Q53" s="9">
        <f t="shared" si="1"/>
        <v>-1195639382</v>
      </c>
    </row>
    <row r="54" spans="1:17">
      <c r="A54" s="2" t="s">
        <v>129</v>
      </c>
      <c r="C54" s="9">
        <v>100281</v>
      </c>
      <c r="D54" s="9"/>
      <c r="E54" s="9">
        <v>93990381795</v>
      </c>
      <c r="F54" s="9"/>
      <c r="G54" s="9">
        <v>91933187961</v>
      </c>
      <c r="H54" s="9"/>
      <c r="I54" s="9">
        <f t="shared" si="0"/>
        <v>2057193834</v>
      </c>
      <c r="J54" s="9"/>
      <c r="K54" s="9">
        <v>100281</v>
      </c>
      <c r="L54" s="9"/>
      <c r="M54" s="9">
        <v>93990381795</v>
      </c>
      <c r="N54" s="9"/>
      <c r="O54" s="9">
        <v>92851683272</v>
      </c>
      <c r="P54" s="9"/>
      <c r="Q54" s="9">
        <f t="shared" si="1"/>
        <v>1138698523</v>
      </c>
    </row>
    <row r="55" spans="1:17">
      <c r="A55" s="2" t="s">
        <v>100</v>
      </c>
      <c r="C55" s="9">
        <v>3682</v>
      </c>
      <c r="D55" s="9"/>
      <c r="E55" s="9">
        <v>3370149589</v>
      </c>
      <c r="F55" s="9"/>
      <c r="G55" s="9">
        <v>3556682557</v>
      </c>
      <c r="H55" s="9"/>
      <c r="I55" s="9">
        <f t="shared" si="0"/>
        <v>-186532968</v>
      </c>
      <c r="J55" s="9"/>
      <c r="K55" s="9">
        <v>3682</v>
      </c>
      <c r="L55" s="9"/>
      <c r="M55" s="9">
        <v>3370149589</v>
      </c>
      <c r="N55" s="9"/>
      <c r="O55" s="9">
        <v>3093882503</v>
      </c>
      <c r="P55" s="9"/>
      <c r="Q55" s="9">
        <f t="shared" si="1"/>
        <v>276267086</v>
      </c>
    </row>
    <row r="56" spans="1:17">
      <c r="A56" s="2" t="s">
        <v>111</v>
      </c>
      <c r="C56" s="9">
        <v>61888</v>
      </c>
      <c r="D56" s="9"/>
      <c r="E56" s="9">
        <v>53925616210</v>
      </c>
      <c r="F56" s="9"/>
      <c r="G56" s="9">
        <v>53188663727</v>
      </c>
      <c r="H56" s="9"/>
      <c r="I56" s="9">
        <f t="shared" si="0"/>
        <v>736952483</v>
      </c>
      <c r="J56" s="9"/>
      <c r="K56" s="9">
        <v>61888</v>
      </c>
      <c r="L56" s="9"/>
      <c r="M56" s="9">
        <v>53925616210</v>
      </c>
      <c r="N56" s="9"/>
      <c r="O56" s="9">
        <v>50008377574</v>
      </c>
      <c r="P56" s="9"/>
      <c r="Q56" s="9">
        <f t="shared" si="1"/>
        <v>3917238636</v>
      </c>
    </row>
    <row r="57" spans="1:17">
      <c r="A57" s="2" t="s">
        <v>97</v>
      </c>
      <c r="C57" s="9">
        <v>3000</v>
      </c>
      <c r="D57" s="9"/>
      <c r="E57" s="9">
        <v>2819158934</v>
      </c>
      <c r="F57" s="9"/>
      <c r="G57" s="9">
        <v>2761449396</v>
      </c>
      <c r="H57" s="9"/>
      <c r="I57" s="9">
        <f t="shared" si="0"/>
        <v>57709538</v>
      </c>
      <c r="J57" s="9"/>
      <c r="K57" s="9">
        <v>3000</v>
      </c>
      <c r="L57" s="9"/>
      <c r="M57" s="9">
        <v>2819158934</v>
      </c>
      <c r="N57" s="9"/>
      <c r="O57" s="9">
        <v>2551366346</v>
      </c>
      <c r="P57" s="9"/>
      <c r="Q57" s="9">
        <f t="shared" si="1"/>
        <v>267792588</v>
      </c>
    </row>
    <row r="58" spans="1:17">
      <c r="A58" s="2" t="s">
        <v>107</v>
      </c>
      <c r="C58" s="9">
        <v>1100</v>
      </c>
      <c r="D58" s="9"/>
      <c r="E58" s="9">
        <v>979856368</v>
      </c>
      <c r="F58" s="9"/>
      <c r="G58" s="9">
        <v>963755287</v>
      </c>
      <c r="H58" s="9"/>
      <c r="I58" s="9">
        <f t="shared" si="0"/>
        <v>16101081</v>
      </c>
      <c r="J58" s="9"/>
      <c r="K58" s="9">
        <v>1100</v>
      </c>
      <c r="L58" s="9"/>
      <c r="M58" s="9">
        <v>979856368</v>
      </c>
      <c r="N58" s="9"/>
      <c r="O58" s="9">
        <v>904374886</v>
      </c>
      <c r="P58" s="9"/>
      <c r="Q58" s="9">
        <f t="shared" si="1"/>
        <v>75481482</v>
      </c>
    </row>
    <row r="59" spans="1:17">
      <c r="A59" s="2" t="s">
        <v>93</v>
      </c>
      <c r="C59" s="9">
        <v>109353</v>
      </c>
      <c r="D59" s="9"/>
      <c r="E59" s="9">
        <v>93288535637</v>
      </c>
      <c r="F59" s="9"/>
      <c r="G59" s="9">
        <v>91838777673</v>
      </c>
      <c r="H59" s="9"/>
      <c r="I59" s="9">
        <f t="shared" si="0"/>
        <v>1449757964</v>
      </c>
      <c r="J59" s="9"/>
      <c r="K59" s="9">
        <v>109353</v>
      </c>
      <c r="L59" s="9"/>
      <c r="M59" s="9">
        <v>93288535637</v>
      </c>
      <c r="N59" s="9"/>
      <c r="O59" s="9">
        <v>86834527241</v>
      </c>
      <c r="P59" s="9"/>
      <c r="Q59" s="9">
        <f t="shared" si="1"/>
        <v>6454008396</v>
      </c>
    </row>
    <row r="60" spans="1:17">
      <c r="A60" s="2" t="s">
        <v>76</v>
      </c>
      <c r="C60" s="9">
        <v>900</v>
      </c>
      <c r="D60" s="9"/>
      <c r="E60" s="9">
        <v>719878498</v>
      </c>
      <c r="F60" s="9"/>
      <c r="G60" s="9">
        <v>715343320</v>
      </c>
      <c r="H60" s="9"/>
      <c r="I60" s="9">
        <f t="shared" si="0"/>
        <v>4535178</v>
      </c>
      <c r="J60" s="9"/>
      <c r="K60" s="9">
        <v>900</v>
      </c>
      <c r="L60" s="9"/>
      <c r="M60" s="9">
        <v>719878498</v>
      </c>
      <c r="N60" s="9"/>
      <c r="O60" s="9">
        <v>677831833</v>
      </c>
      <c r="P60" s="9"/>
      <c r="Q60" s="9">
        <f t="shared" si="1"/>
        <v>42046665</v>
      </c>
    </row>
    <row r="61" spans="1:17">
      <c r="A61" s="2" t="s">
        <v>89</v>
      </c>
      <c r="C61" s="9">
        <v>6700</v>
      </c>
      <c r="D61" s="9"/>
      <c r="E61" s="9">
        <v>5424609611</v>
      </c>
      <c r="F61" s="9"/>
      <c r="G61" s="9">
        <v>5295390036</v>
      </c>
      <c r="H61" s="9"/>
      <c r="I61" s="9">
        <f t="shared" si="0"/>
        <v>129219575</v>
      </c>
      <c r="J61" s="9"/>
      <c r="K61" s="9">
        <v>6700</v>
      </c>
      <c r="L61" s="9"/>
      <c r="M61" s="9">
        <v>5424609611</v>
      </c>
      <c r="N61" s="9"/>
      <c r="O61" s="9">
        <v>5087640964</v>
      </c>
      <c r="P61" s="9"/>
      <c r="Q61" s="9">
        <f t="shared" si="1"/>
        <v>336968647</v>
      </c>
    </row>
    <row r="62" spans="1:17">
      <c r="A62" s="2" t="s">
        <v>133</v>
      </c>
      <c r="C62" s="9">
        <v>41368</v>
      </c>
      <c r="D62" s="9"/>
      <c r="E62" s="9">
        <v>38217103894</v>
      </c>
      <c r="F62" s="9"/>
      <c r="G62" s="9">
        <v>38940912680</v>
      </c>
      <c r="H62" s="9"/>
      <c r="I62" s="9">
        <f t="shared" si="0"/>
        <v>-723808786</v>
      </c>
      <c r="J62" s="9"/>
      <c r="K62" s="9">
        <v>41368</v>
      </c>
      <c r="L62" s="9"/>
      <c r="M62" s="9">
        <v>38217103894</v>
      </c>
      <c r="N62" s="9"/>
      <c r="O62" s="9">
        <v>38251647852</v>
      </c>
      <c r="P62" s="9"/>
      <c r="Q62" s="9">
        <f t="shared" si="1"/>
        <v>-34543958</v>
      </c>
    </row>
    <row r="63" spans="1:17">
      <c r="A63" s="2" t="s">
        <v>81</v>
      </c>
      <c r="C63" s="9">
        <v>19100</v>
      </c>
      <c r="D63" s="9"/>
      <c r="E63" s="9">
        <v>13798585552</v>
      </c>
      <c r="F63" s="9"/>
      <c r="G63" s="9">
        <v>13609529825</v>
      </c>
      <c r="H63" s="9"/>
      <c r="I63" s="9">
        <f t="shared" si="0"/>
        <v>189055727</v>
      </c>
      <c r="J63" s="9"/>
      <c r="K63" s="9">
        <v>19100</v>
      </c>
      <c r="L63" s="9"/>
      <c r="M63" s="9">
        <v>13798585552</v>
      </c>
      <c r="N63" s="9"/>
      <c r="O63" s="9">
        <v>13083419932</v>
      </c>
      <c r="P63" s="9"/>
      <c r="Q63" s="9">
        <f t="shared" si="1"/>
        <v>715165620</v>
      </c>
    </row>
    <row r="64" spans="1:17">
      <c r="A64" s="2" t="s">
        <v>85</v>
      </c>
      <c r="C64" s="9">
        <v>2000</v>
      </c>
      <c r="D64" s="9"/>
      <c r="E64" s="9">
        <v>1384369037</v>
      </c>
      <c r="F64" s="9"/>
      <c r="G64" s="9">
        <v>1352274855</v>
      </c>
      <c r="H64" s="9"/>
      <c r="I64" s="9">
        <f t="shared" si="0"/>
        <v>32094182</v>
      </c>
      <c r="J64" s="9"/>
      <c r="K64" s="9">
        <v>2000</v>
      </c>
      <c r="L64" s="9"/>
      <c r="M64" s="9">
        <v>1384369037</v>
      </c>
      <c r="N64" s="9"/>
      <c r="O64" s="9">
        <v>1322859723</v>
      </c>
      <c r="P64" s="9"/>
      <c r="Q64" s="9">
        <f t="shared" si="1"/>
        <v>61509314</v>
      </c>
    </row>
    <row r="65" spans="1:19">
      <c r="A65" s="2" t="s">
        <v>121</v>
      </c>
      <c r="C65" s="9">
        <v>225000</v>
      </c>
      <c r="D65" s="9"/>
      <c r="E65" s="9">
        <v>203295645984</v>
      </c>
      <c r="F65" s="9"/>
      <c r="G65" s="9">
        <v>218102461762</v>
      </c>
      <c r="H65" s="9"/>
      <c r="I65" s="9">
        <f t="shared" si="0"/>
        <v>-14806815778</v>
      </c>
      <c r="J65" s="9"/>
      <c r="K65" s="9">
        <v>225000</v>
      </c>
      <c r="L65" s="9"/>
      <c r="M65" s="9">
        <v>203295645984</v>
      </c>
      <c r="N65" s="9"/>
      <c r="O65" s="9">
        <v>201823511278</v>
      </c>
      <c r="P65" s="9"/>
      <c r="Q65" s="9">
        <f t="shared" si="1"/>
        <v>1472134706</v>
      </c>
    </row>
    <row r="66" spans="1:19">
      <c r="A66" s="2" t="s">
        <v>113</v>
      </c>
      <c r="C66" s="9">
        <v>125372</v>
      </c>
      <c r="D66" s="9"/>
      <c r="E66" s="9">
        <v>107549679086</v>
      </c>
      <c r="F66" s="9"/>
      <c r="G66" s="9">
        <v>103805496203</v>
      </c>
      <c r="H66" s="9"/>
      <c r="I66" s="9">
        <f t="shared" si="0"/>
        <v>3744182883</v>
      </c>
      <c r="J66" s="9"/>
      <c r="K66" s="9">
        <v>125372</v>
      </c>
      <c r="L66" s="9"/>
      <c r="M66" s="9">
        <v>107549679086</v>
      </c>
      <c r="N66" s="9"/>
      <c r="O66" s="9">
        <v>96732724615</v>
      </c>
      <c r="P66" s="9"/>
      <c r="Q66" s="9">
        <f t="shared" si="1"/>
        <v>10816954471</v>
      </c>
    </row>
    <row r="67" spans="1:19">
      <c r="A67" s="2" t="s">
        <v>109</v>
      </c>
      <c r="C67" s="9">
        <v>76709</v>
      </c>
      <c r="D67" s="9"/>
      <c r="E67" s="9">
        <v>47550959826</v>
      </c>
      <c r="F67" s="9"/>
      <c r="G67" s="9">
        <v>45747091156</v>
      </c>
      <c r="H67" s="9"/>
      <c r="I67" s="9">
        <f t="shared" si="0"/>
        <v>1803868670</v>
      </c>
      <c r="J67" s="9"/>
      <c r="K67" s="9">
        <v>76709</v>
      </c>
      <c r="L67" s="9"/>
      <c r="M67" s="9">
        <v>47550959826</v>
      </c>
      <c r="N67" s="9"/>
      <c r="O67" s="9">
        <v>46610698335</v>
      </c>
      <c r="P67" s="9"/>
      <c r="Q67" s="9">
        <f t="shared" si="1"/>
        <v>940261491</v>
      </c>
    </row>
    <row r="68" spans="1:19">
      <c r="A68" s="2" t="s">
        <v>104</v>
      </c>
      <c r="C68" s="9">
        <v>23500</v>
      </c>
      <c r="D68" s="9"/>
      <c r="E68" s="9">
        <v>14838500034</v>
      </c>
      <c r="F68" s="9"/>
      <c r="G68" s="9">
        <v>14565479528</v>
      </c>
      <c r="H68" s="9"/>
      <c r="I68" s="9">
        <f t="shared" si="0"/>
        <v>273020506</v>
      </c>
      <c r="J68" s="9"/>
      <c r="K68" s="9">
        <v>23500</v>
      </c>
      <c r="L68" s="9"/>
      <c r="M68" s="9">
        <v>14838500034</v>
      </c>
      <c r="N68" s="9"/>
      <c r="O68" s="9">
        <v>14425526141</v>
      </c>
      <c r="P68" s="9"/>
      <c r="Q68" s="9">
        <f t="shared" si="1"/>
        <v>412973893</v>
      </c>
    </row>
    <row r="69" spans="1:19">
      <c r="A69" s="2" t="s">
        <v>117</v>
      </c>
      <c r="C69" s="9">
        <v>9600</v>
      </c>
      <c r="D69" s="9"/>
      <c r="E69" s="9">
        <v>6297130438</v>
      </c>
      <c r="F69" s="9"/>
      <c r="G69" s="9">
        <v>6177536118</v>
      </c>
      <c r="H69" s="9"/>
      <c r="I69" s="9">
        <f t="shared" si="0"/>
        <v>119594320</v>
      </c>
      <c r="J69" s="9"/>
      <c r="K69" s="9">
        <v>9600</v>
      </c>
      <c r="L69" s="9"/>
      <c r="M69" s="9">
        <v>6297130438</v>
      </c>
      <c r="N69" s="9"/>
      <c r="O69" s="9">
        <v>6077972427</v>
      </c>
      <c r="P69" s="9"/>
      <c r="Q69" s="9">
        <f t="shared" si="1"/>
        <v>219158011</v>
      </c>
    </row>
    <row r="70" spans="1:19">
      <c r="A70" s="2" t="s">
        <v>125</v>
      </c>
      <c r="C70" s="9">
        <v>545558</v>
      </c>
      <c r="D70" s="9"/>
      <c r="E70" s="9">
        <v>510877009555</v>
      </c>
      <c r="F70" s="9"/>
      <c r="G70" s="9">
        <v>504331500144</v>
      </c>
      <c r="H70" s="9"/>
      <c r="I70" s="9">
        <f t="shared" si="0"/>
        <v>6545509411</v>
      </c>
      <c r="J70" s="9"/>
      <c r="K70" s="9">
        <v>545558</v>
      </c>
      <c r="L70" s="9"/>
      <c r="M70" s="9">
        <v>510877009555</v>
      </c>
      <c r="N70" s="9"/>
      <c r="O70" s="9">
        <v>517042616734</v>
      </c>
      <c r="P70" s="9"/>
      <c r="Q70" s="9">
        <f t="shared" si="1"/>
        <v>-6165607179</v>
      </c>
    </row>
    <row r="71" spans="1:19">
      <c r="A71" s="2" t="s">
        <v>66</v>
      </c>
      <c r="C71" s="9" t="s">
        <v>66</v>
      </c>
      <c r="D71" s="9"/>
      <c r="E71" s="15">
        <f>SUM(E8:E70)</f>
        <v>6197833464881</v>
      </c>
      <c r="F71" s="9"/>
      <c r="G71" s="15">
        <f>SUM(G8:G70)</f>
        <v>6169172387013</v>
      </c>
      <c r="H71" s="9"/>
      <c r="I71" s="15">
        <f>SUM(I8:I70)</f>
        <v>28661077868</v>
      </c>
      <c r="J71" s="9"/>
      <c r="K71" s="9" t="s">
        <v>66</v>
      </c>
      <c r="L71" s="9"/>
      <c r="M71" s="15">
        <f>SUM(M8:M70)</f>
        <v>6197833464881</v>
      </c>
      <c r="N71" s="9"/>
      <c r="O71" s="15">
        <f>SUM(O8:O70)</f>
        <v>6182175787913</v>
      </c>
      <c r="P71" s="9"/>
      <c r="Q71" s="15">
        <f>SUM(Q8:Q70)</f>
        <v>15657676968</v>
      </c>
      <c r="S71" s="4"/>
    </row>
    <row r="72" spans="1:19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S72" s="4"/>
    </row>
    <row r="73" spans="1:19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9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I76" s="9"/>
      <c r="J76" s="9"/>
      <c r="K76" s="9"/>
      <c r="L76" s="9"/>
      <c r="M76" s="9"/>
      <c r="N76" s="9"/>
      <c r="O76" s="9"/>
      <c r="P76" s="9"/>
      <c r="Q76" s="9"/>
    </row>
    <row r="77" spans="1:19">
      <c r="I77" s="6"/>
      <c r="J77" s="6"/>
      <c r="K77" s="6"/>
      <c r="L77" s="6"/>
      <c r="M77" s="6"/>
      <c r="N77" s="6"/>
      <c r="O77" s="6"/>
      <c r="P77" s="6"/>
      <c r="Q77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09"/>
  <sheetViews>
    <sheetView rightToLeft="1" workbookViewId="0">
      <selection activeCell="K107" sqref="K107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20" width="16.5703125" style="2" bestFit="1" customWidth="1"/>
    <col min="21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18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3</v>
      </c>
      <c r="C7" s="18" t="s">
        <v>7</v>
      </c>
      <c r="E7" s="18" t="s">
        <v>222</v>
      </c>
      <c r="G7" s="18" t="s">
        <v>223</v>
      </c>
      <c r="I7" s="18" t="s">
        <v>225</v>
      </c>
      <c r="K7" s="18" t="s">
        <v>7</v>
      </c>
      <c r="M7" s="18" t="s">
        <v>222</v>
      </c>
      <c r="O7" s="18" t="s">
        <v>223</v>
      </c>
      <c r="Q7" s="18" t="s">
        <v>225</v>
      </c>
    </row>
    <row r="8" spans="1:17">
      <c r="A8" s="2" t="s">
        <v>53</v>
      </c>
      <c r="C8" s="9">
        <v>12049177</v>
      </c>
      <c r="D8" s="9"/>
      <c r="E8" s="9">
        <v>72249141875</v>
      </c>
      <c r="F8" s="9"/>
      <c r="G8" s="9">
        <v>62640619748</v>
      </c>
      <c r="H8" s="9"/>
      <c r="I8" s="9">
        <f>E8-G8</f>
        <v>9608522127</v>
      </c>
      <c r="J8" s="9"/>
      <c r="K8" s="9">
        <v>12049177</v>
      </c>
      <c r="L8" s="9"/>
      <c r="M8" s="9">
        <v>72249141875</v>
      </c>
      <c r="N8" s="9"/>
      <c r="O8" s="9">
        <v>62640619748</v>
      </c>
      <c r="P8" s="9"/>
      <c r="Q8" s="9">
        <v>9608522127</v>
      </c>
    </row>
    <row r="9" spans="1:17">
      <c r="A9" s="2" t="s">
        <v>47</v>
      </c>
      <c r="C9" s="9">
        <v>1000000</v>
      </c>
      <c r="D9" s="9"/>
      <c r="E9" s="9">
        <v>20796135642</v>
      </c>
      <c r="F9" s="9"/>
      <c r="G9" s="9">
        <v>18027533341</v>
      </c>
      <c r="H9" s="9"/>
      <c r="I9" s="9">
        <f t="shared" ref="I9:I76" si="0">E9-G9</f>
        <v>2768602301</v>
      </c>
      <c r="J9" s="9"/>
      <c r="K9" s="9">
        <v>1000000</v>
      </c>
      <c r="L9" s="9"/>
      <c r="M9" s="9">
        <v>20796135642</v>
      </c>
      <c r="N9" s="9"/>
      <c r="O9" s="9">
        <v>18027533341</v>
      </c>
      <c r="P9" s="9"/>
      <c r="Q9" s="9">
        <v>2768602301</v>
      </c>
    </row>
    <row r="10" spans="1:17">
      <c r="A10" s="2" t="s">
        <v>64</v>
      </c>
      <c r="C10" s="9">
        <v>596924</v>
      </c>
      <c r="D10" s="9"/>
      <c r="E10" s="9">
        <v>14908413139</v>
      </c>
      <c r="F10" s="9"/>
      <c r="G10" s="9">
        <v>17428221258</v>
      </c>
      <c r="H10" s="9"/>
      <c r="I10" s="9">
        <f t="shared" si="0"/>
        <v>-2519808119</v>
      </c>
      <c r="J10" s="9"/>
      <c r="K10" s="9">
        <v>659240</v>
      </c>
      <c r="L10" s="9"/>
      <c r="M10" s="9">
        <v>16515906265</v>
      </c>
      <c r="N10" s="9"/>
      <c r="O10" s="9">
        <v>19247643880</v>
      </c>
      <c r="P10" s="9"/>
      <c r="Q10" s="9">
        <v>-2731737615</v>
      </c>
    </row>
    <row r="11" spans="1:17">
      <c r="A11" s="2" t="s">
        <v>39</v>
      </c>
      <c r="C11" s="9">
        <v>2238718</v>
      </c>
      <c r="D11" s="9"/>
      <c r="E11" s="9">
        <v>64405303884</v>
      </c>
      <c r="F11" s="9"/>
      <c r="G11" s="9">
        <v>49144828506</v>
      </c>
      <c r="H11" s="9"/>
      <c r="I11" s="9">
        <f t="shared" si="0"/>
        <v>15260475378</v>
      </c>
      <c r="J11" s="9"/>
      <c r="K11" s="9">
        <v>3481997</v>
      </c>
      <c r="L11" s="9"/>
      <c r="M11" s="9">
        <v>94465561048</v>
      </c>
      <c r="N11" s="9"/>
      <c r="O11" s="9">
        <v>76670000004</v>
      </c>
      <c r="P11" s="9"/>
      <c r="Q11" s="9">
        <v>17795561044</v>
      </c>
    </row>
    <row r="12" spans="1:17">
      <c r="A12" s="2" t="s">
        <v>18</v>
      </c>
      <c r="C12" s="9">
        <v>19000000</v>
      </c>
      <c r="D12" s="9"/>
      <c r="E12" s="9">
        <v>46109758584</v>
      </c>
      <c r="F12" s="9"/>
      <c r="G12" s="9">
        <v>43607665627</v>
      </c>
      <c r="H12" s="9"/>
      <c r="I12" s="9">
        <f t="shared" si="0"/>
        <v>2502092957</v>
      </c>
      <c r="J12" s="9"/>
      <c r="K12" s="9">
        <v>43294822</v>
      </c>
      <c r="L12" s="9"/>
      <c r="M12" s="9">
        <v>105636099562</v>
      </c>
      <c r="N12" s="9"/>
      <c r="O12" s="9">
        <v>99345099256</v>
      </c>
      <c r="P12" s="9"/>
      <c r="Q12" s="9">
        <v>6291000306</v>
      </c>
    </row>
    <row r="13" spans="1:17">
      <c r="A13" s="2" t="s">
        <v>50</v>
      </c>
      <c r="C13" s="9">
        <v>10275792</v>
      </c>
      <c r="D13" s="9"/>
      <c r="E13" s="9">
        <v>52729535791</v>
      </c>
      <c r="F13" s="9"/>
      <c r="G13" s="9">
        <v>45528493851</v>
      </c>
      <c r="H13" s="9"/>
      <c r="I13" s="9">
        <f t="shared" si="0"/>
        <v>7201041940</v>
      </c>
      <c r="J13" s="9"/>
      <c r="K13" s="9">
        <v>10275792</v>
      </c>
      <c r="L13" s="9"/>
      <c r="M13" s="9">
        <v>52729535791</v>
      </c>
      <c r="N13" s="9"/>
      <c r="O13" s="9">
        <v>45528493851</v>
      </c>
      <c r="P13" s="9"/>
      <c r="Q13" s="9">
        <v>7201041940</v>
      </c>
    </row>
    <row r="14" spans="1:17">
      <c r="A14" s="2" t="s">
        <v>58</v>
      </c>
      <c r="C14" s="9">
        <v>300000</v>
      </c>
      <c r="D14" s="9"/>
      <c r="E14" s="9">
        <v>10872919622</v>
      </c>
      <c r="F14" s="9"/>
      <c r="G14" s="9">
        <v>9316780668</v>
      </c>
      <c r="H14" s="9"/>
      <c r="I14" s="9">
        <f t="shared" si="0"/>
        <v>1556138954</v>
      </c>
      <c r="J14" s="9"/>
      <c r="K14" s="9">
        <v>10059856</v>
      </c>
      <c r="L14" s="9"/>
      <c r="M14" s="9">
        <v>217626486276</v>
      </c>
      <c r="N14" s="9"/>
      <c r="O14" s="9">
        <v>202397139090</v>
      </c>
      <c r="P14" s="9"/>
      <c r="Q14" s="9">
        <v>15229347186</v>
      </c>
    </row>
    <row r="15" spans="1:17">
      <c r="A15" s="2" t="s">
        <v>25</v>
      </c>
      <c r="C15" s="9">
        <v>4000000</v>
      </c>
      <c r="D15" s="9"/>
      <c r="E15" s="9">
        <v>23924837259</v>
      </c>
      <c r="F15" s="9"/>
      <c r="G15" s="9">
        <v>16266193526</v>
      </c>
      <c r="H15" s="9"/>
      <c r="I15" s="9">
        <f t="shared" si="0"/>
        <v>7658643733</v>
      </c>
      <c r="J15" s="9"/>
      <c r="K15" s="9">
        <v>8117174</v>
      </c>
      <c r="L15" s="9"/>
      <c r="M15" s="9">
        <v>45842672624</v>
      </c>
      <c r="N15" s="9"/>
      <c r="O15" s="9">
        <v>32821445898</v>
      </c>
      <c r="P15" s="9"/>
      <c r="Q15" s="9">
        <v>13021226726</v>
      </c>
    </row>
    <row r="16" spans="1:17">
      <c r="A16" s="2" t="s">
        <v>19</v>
      </c>
      <c r="C16" s="9">
        <v>2000000</v>
      </c>
      <c r="D16" s="9"/>
      <c r="E16" s="9">
        <v>28298844440</v>
      </c>
      <c r="F16" s="9"/>
      <c r="G16" s="9">
        <v>27010929367</v>
      </c>
      <c r="H16" s="9"/>
      <c r="I16" s="9">
        <f t="shared" si="0"/>
        <v>1287915073</v>
      </c>
      <c r="J16" s="9"/>
      <c r="K16" s="9">
        <v>3381173</v>
      </c>
      <c r="L16" s="9"/>
      <c r="M16" s="9">
        <v>67294082383</v>
      </c>
      <c r="N16" s="9"/>
      <c r="O16" s="9">
        <v>66310563171</v>
      </c>
      <c r="P16" s="9"/>
      <c r="Q16" s="9">
        <v>983519212</v>
      </c>
    </row>
    <row r="17" spans="1:17">
      <c r="A17" s="2" t="s">
        <v>63</v>
      </c>
      <c r="C17" s="9">
        <v>3000000</v>
      </c>
      <c r="D17" s="9"/>
      <c r="E17" s="9">
        <v>14684415139</v>
      </c>
      <c r="F17" s="9"/>
      <c r="G17" s="9">
        <v>16151140385</v>
      </c>
      <c r="H17" s="9"/>
      <c r="I17" s="9">
        <f t="shared" si="0"/>
        <v>-1466725246</v>
      </c>
      <c r="J17" s="9"/>
      <c r="K17" s="9">
        <v>8000000</v>
      </c>
      <c r="L17" s="9"/>
      <c r="M17" s="9">
        <v>40887078129</v>
      </c>
      <c r="N17" s="9"/>
      <c r="O17" s="9">
        <v>44528047489</v>
      </c>
      <c r="P17" s="9"/>
      <c r="Q17" s="9">
        <v>-3640969360</v>
      </c>
    </row>
    <row r="18" spans="1:17">
      <c r="A18" s="2" t="s">
        <v>226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400000</v>
      </c>
      <c r="L18" s="9"/>
      <c r="M18" s="9">
        <v>4472082779</v>
      </c>
      <c r="N18" s="9"/>
      <c r="O18" s="9">
        <v>3835556074</v>
      </c>
      <c r="P18" s="9"/>
      <c r="Q18" s="9">
        <v>636526705</v>
      </c>
    </row>
    <row r="19" spans="1:17">
      <c r="A19" s="2" t="s">
        <v>227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4965</v>
      </c>
      <c r="L19" s="9"/>
      <c r="M19" s="9">
        <v>1857406508</v>
      </c>
      <c r="N19" s="9"/>
      <c r="O19" s="9">
        <v>1897031172</v>
      </c>
      <c r="P19" s="9"/>
      <c r="Q19" s="9">
        <v>-39624664</v>
      </c>
    </row>
    <row r="20" spans="1:17">
      <c r="A20" s="2" t="s">
        <v>26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2546341</v>
      </c>
      <c r="L20" s="9"/>
      <c r="M20" s="9">
        <v>69368307261</v>
      </c>
      <c r="N20" s="9"/>
      <c r="O20" s="9">
        <v>73235823101</v>
      </c>
      <c r="P20" s="9"/>
      <c r="Q20" s="9">
        <v>-3867515840</v>
      </c>
    </row>
    <row r="21" spans="1:17">
      <c r="A21" s="2" t="s">
        <v>228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1429000</v>
      </c>
      <c r="L21" s="9"/>
      <c r="M21" s="9">
        <v>35299361955</v>
      </c>
      <c r="N21" s="9"/>
      <c r="O21" s="9">
        <v>23930308000</v>
      </c>
      <c r="P21" s="9"/>
      <c r="Q21" s="9">
        <v>11369053955</v>
      </c>
    </row>
    <row r="22" spans="1:17">
      <c r="A22" s="2" t="s">
        <v>48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14375</v>
      </c>
      <c r="L22" s="9"/>
      <c r="M22" s="9">
        <v>719188727</v>
      </c>
      <c r="N22" s="9"/>
      <c r="O22" s="9">
        <v>820600577</v>
      </c>
      <c r="P22" s="9"/>
      <c r="Q22" s="9">
        <v>-101411850</v>
      </c>
    </row>
    <row r="23" spans="1:17">
      <c r="A23" s="2" t="s">
        <v>229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6810000</v>
      </c>
      <c r="L23" s="9"/>
      <c r="M23" s="9">
        <v>22791334490</v>
      </c>
      <c r="N23" s="9"/>
      <c r="O23" s="9">
        <v>20039579430</v>
      </c>
      <c r="P23" s="9"/>
      <c r="Q23" s="9">
        <v>2751755060</v>
      </c>
    </row>
    <row r="24" spans="1:17">
      <c r="A24" s="2" t="s">
        <v>36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3500000</v>
      </c>
      <c r="L24" s="9"/>
      <c r="M24" s="9">
        <v>38949661487</v>
      </c>
      <c r="N24" s="9"/>
      <c r="O24" s="9">
        <v>34828219483</v>
      </c>
      <c r="P24" s="9"/>
      <c r="Q24" s="9">
        <v>4121442004</v>
      </c>
    </row>
    <row r="25" spans="1:17">
      <c r="A25" s="2" t="s">
        <v>37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2000000</v>
      </c>
      <c r="L25" s="9"/>
      <c r="M25" s="9">
        <v>15884158683</v>
      </c>
      <c r="N25" s="9"/>
      <c r="O25" s="9">
        <v>15776544927</v>
      </c>
      <c r="P25" s="9"/>
      <c r="Q25" s="9">
        <v>107613756</v>
      </c>
    </row>
    <row r="26" spans="1:17">
      <c r="A26" s="2" t="s">
        <v>56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3000000</v>
      </c>
      <c r="L26" s="9"/>
      <c r="M26" s="9">
        <v>25314205846</v>
      </c>
      <c r="N26" s="9"/>
      <c r="O26" s="9">
        <v>23477691597</v>
      </c>
      <c r="P26" s="9"/>
      <c r="Q26" s="9">
        <v>1836514249</v>
      </c>
    </row>
    <row r="27" spans="1:17">
      <c r="A27" s="2" t="s">
        <v>210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23731737</v>
      </c>
      <c r="L27" s="9"/>
      <c r="M27" s="9">
        <v>72381797850</v>
      </c>
      <c r="N27" s="9"/>
      <c r="O27" s="9">
        <v>89024101509</v>
      </c>
      <c r="P27" s="9"/>
      <c r="Q27" s="9">
        <v>-16642303659</v>
      </c>
    </row>
    <row r="28" spans="1:17">
      <c r="A28" s="2" t="s">
        <v>34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3691795</v>
      </c>
      <c r="L28" s="9"/>
      <c r="M28" s="9">
        <v>61168813951</v>
      </c>
      <c r="N28" s="9"/>
      <c r="O28" s="9">
        <v>52925994529</v>
      </c>
      <c r="P28" s="9"/>
      <c r="Q28" s="9">
        <v>8242819422</v>
      </c>
    </row>
    <row r="29" spans="1:17">
      <c r="A29" s="2" t="s">
        <v>230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6753557</v>
      </c>
      <c r="L29" s="9"/>
      <c r="M29" s="9">
        <v>121212054266</v>
      </c>
      <c r="N29" s="9"/>
      <c r="O29" s="9">
        <v>121212054266</v>
      </c>
      <c r="P29" s="9"/>
      <c r="Q29" s="9">
        <v>0</v>
      </c>
    </row>
    <row r="30" spans="1:17">
      <c r="A30" s="2" t="s">
        <v>231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885000</v>
      </c>
      <c r="L30" s="9"/>
      <c r="M30" s="9">
        <v>7130246152</v>
      </c>
      <c r="N30" s="9"/>
      <c r="O30" s="9">
        <v>6006634073</v>
      </c>
      <c r="P30" s="9"/>
      <c r="Q30" s="9">
        <v>1123612079</v>
      </c>
    </row>
    <row r="31" spans="1:17">
      <c r="A31" s="2" t="s">
        <v>24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44987114</v>
      </c>
      <c r="L31" s="9"/>
      <c r="M31" s="9">
        <v>112131323236</v>
      </c>
      <c r="N31" s="9"/>
      <c r="O31" s="9">
        <v>128746738144</v>
      </c>
      <c r="P31" s="9"/>
      <c r="Q31" s="9">
        <v>-16615414908</v>
      </c>
    </row>
    <row r="32" spans="1:17">
      <c r="A32" s="2" t="s">
        <v>32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19547000</v>
      </c>
      <c r="L32" s="9"/>
      <c r="M32" s="9">
        <v>22279278007</v>
      </c>
      <c r="N32" s="9"/>
      <c r="O32" s="9">
        <v>25915022029</v>
      </c>
      <c r="P32" s="9"/>
      <c r="Q32" s="9">
        <v>-3635744022</v>
      </c>
    </row>
    <row r="33" spans="1:17">
      <c r="A33" s="2" t="s">
        <v>22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686975</v>
      </c>
      <c r="L33" s="9"/>
      <c r="M33" s="9">
        <v>106220867298</v>
      </c>
      <c r="N33" s="9"/>
      <c r="O33" s="9">
        <v>111475921419</v>
      </c>
      <c r="P33" s="9"/>
      <c r="Q33" s="9">
        <v>-5255054121</v>
      </c>
    </row>
    <row r="34" spans="1:17">
      <c r="A34" s="2" t="s">
        <v>232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3270000</v>
      </c>
      <c r="L34" s="9"/>
      <c r="M34" s="9">
        <v>30505761047</v>
      </c>
      <c r="N34" s="9"/>
      <c r="O34" s="9">
        <v>25480054171</v>
      </c>
      <c r="P34" s="9"/>
      <c r="Q34" s="9">
        <v>5025706876</v>
      </c>
    </row>
    <row r="35" spans="1:17">
      <c r="A35" s="2" t="s">
        <v>43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200000</v>
      </c>
      <c r="L35" s="9"/>
      <c r="M35" s="9">
        <v>7372647354</v>
      </c>
      <c r="N35" s="9"/>
      <c r="O35" s="9">
        <v>7350005671</v>
      </c>
      <c r="P35" s="9"/>
      <c r="Q35" s="9">
        <v>22641683</v>
      </c>
    </row>
    <row r="36" spans="1:17">
      <c r="A36" s="2" t="s">
        <v>21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11000001</v>
      </c>
      <c r="L36" s="9"/>
      <c r="M36" s="9">
        <v>70678811675</v>
      </c>
      <c r="N36" s="9"/>
      <c r="O36" s="9">
        <v>67322160286</v>
      </c>
      <c r="P36" s="9"/>
      <c r="Q36" s="9">
        <v>3356651389</v>
      </c>
    </row>
    <row r="37" spans="1:17">
      <c r="A37" s="2" t="s">
        <v>38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1000000</v>
      </c>
      <c r="L37" s="9"/>
      <c r="M37" s="9">
        <v>19764202209</v>
      </c>
      <c r="N37" s="9"/>
      <c r="O37" s="9">
        <v>20754790400</v>
      </c>
      <c r="P37" s="9"/>
      <c r="Q37" s="9">
        <v>-990588191</v>
      </c>
    </row>
    <row r="38" spans="1:17">
      <c r="A38" s="2" t="s">
        <v>233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7200000</v>
      </c>
      <c r="L38" s="9"/>
      <c r="M38" s="9">
        <v>34840800000</v>
      </c>
      <c r="N38" s="9"/>
      <c r="O38" s="9">
        <v>34872435432</v>
      </c>
      <c r="P38" s="9"/>
      <c r="Q38" s="9">
        <v>-31635432</v>
      </c>
    </row>
    <row r="39" spans="1:17">
      <c r="A39" s="2" t="s">
        <v>234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3487175</v>
      </c>
      <c r="L39" s="9"/>
      <c r="M39" s="9">
        <v>117920922941</v>
      </c>
      <c r="N39" s="9"/>
      <c r="O39" s="9">
        <v>97314350473</v>
      </c>
      <c r="P39" s="9"/>
      <c r="Q39" s="9">
        <v>20606572468</v>
      </c>
    </row>
    <row r="40" spans="1:17">
      <c r="A40" s="2" t="s">
        <v>35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4000000</v>
      </c>
      <c r="L40" s="9"/>
      <c r="M40" s="9">
        <v>29300087678</v>
      </c>
      <c r="N40" s="9"/>
      <c r="O40" s="9">
        <v>33858431341</v>
      </c>
      <c r="P40" s="9"/>
      <c r="Q40" s="9">
        <v>-4558343663</v>
      </c>
    </row>
    <row r="41" spans="1:17">
      <c r="A41" s="2" t="s">
        <v>235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2000000</v>
      </c>
      <c r="L41" s="9"/>
      <c r="M41" s="9">
        <v>17498379167</v>
      </c>
      <c r="N41" s="9"/>
      <c r="O41" s="9">
        <v>17634447000</v>
      </c>
      <c r="P41" s="9"/>
      <c r="Q41" s="9">
        <v>-136067833</v>
      </c>
    </row>
    <row r="42" spans="1:17">
      <c r="A42" s="2" t="s">
        <v>236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140251</v>
      </c>
      <c r="L42" s="9"/>
      <c r="M42" s="9">
        <v>56463431792</v>
      </c>
      <c r="N42" s="9"/>
      <c r="O42" s="9">
        <v>53203149259</v>
      </c>
      <c r="P42" s="9"/>
      <c r="Q42" s="9">
        <v>3260282533</v>
      </c>
    </row>
    <row r="43" spans="1:17">
      <c r="A43" s="2" t="s">
        <v>15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1</v>
      </c>
      <c r="L43" s="9"/>
      <c r="M43" s="9">
        <v>1</v>
      </c>
      <c r="N43" s="9"/>
      <c r="O43" s="9">
        <v>3660</v>
      </c>
      <c r="P43" s="9"/>
      <c r="Q43" s="9">
        <v>-3659</v>
      </c>
    </row>
    <row r="44" spans="1:17">
      <c r="A44" s="2" t="s">
        <v>237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4403135</v>
      </c>
      <c r="L44" s="9"/>
      <c r="M44" s="9">
        <v>33643130638</v>
      </c>
      <c r="N44" s="9"/>
      <c r="O44" s="9">
        <v>33643130638</v>
      </c>
      <c r="P44" s="9"/>
      <c r="Q44" s="9">
        <v>0</v>
      </c>
    </row>
    <row r="45" spans="1:17">
      <c r="A45" s="2" t="s">
        <v>238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12000000</v>
      </c>
      <c r="L45" s="9"/>
      <c r="M45" s="9">
        <v>32582971080</v>
      </c>
      <c r="N45" s="9"/>
      <c r="O45" s="9">
        <v>24141900960</v>
      </c>
      <c r="P45" s="9"/>
      <c r="Q45" s="9">
        <v>8441070120</v>
      </c>
    </row>
    <row r="46" spans="1:17">
      <c r="A46" s="2" t="s">
        <v>239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625000</v>
      </c>
      <c r="L46" s="9"/>
      <c r="M46" s="9">
        <v>13916700139</v>
      </c>
      <c r="N46" s="9"/>
      <c r="O46" s="9">
        <v>8101099124</v>
      </c>
      <c r="P46" s="9"/>
      <c r="Q46" s="9">
        <v>5815601015</v>
      </c>
    </row>
    <row r="47" spans="1:17">
      <c r="A47" s="2" t="s">
        <v>240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240000</v>
      </c>
      <c r="L47" s="9"/>
      <c r="M47" s="9">
        <v>22234932799</v>
      </c>
      <c r="N47" s="9"/>
      <c r="O47" s="9">
        <v>15401812150</v>
      </c>
      <c r="P47" s="9"/>
      <c r="Q47" s="9">
        <v>6833120649</v>
      </c>
    </row>
    <row r="48" spans="1:17">
      <c r="A48" s="2" t="s">
        <v>241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30000000</v>
      </c>
      <c r="L48" s="9"/>
      <c r="M48" s="9">
        <v>45420000000</v>
      </c>
      <c r="N48" s="9"/>
      <c r="O48" s="9">
        <v>45462149760</v>
      </c>
      <c r="P48" s="9"/>
      <c r="Q48" s="9">
        <v>-42149760</v>
      </c>
    </row>
    <row r="49" spans="1:17">
      <c r="A49" s="2" t="s">
        <v>242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4112754</v>
      </c>
      <c r="L49" s="9"/>
      <c r="M49" s="9">
        <v>6637984956</v>
      </c>
      <c r="N49" s="9"/>
      <c r="O49" s="9">
        <v>6637984956</v>
      </c>
      <c r="P49" s="9"/>
      <c r="Q49" s="9">
        <v>0</v>
      </c>
    </row>
    <row r="50" spans="1:17">
      <c r="A50" s="2" t="s">
        <v>243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12441514</v>
      </c>
      <c r="L50" s="9"/>
      <c r="M50" s="9">
        <v>118299434629</v>
      </c>
      <c r="N50" s="9"/>
      <c r="O50" s="9">
        <v>118299434629</v>
      </c>
      <c r="P50" s="9"/>
      <c r="Q50" s="9">
        <v>0</v>
      </c>
    </row>
    <row r="51" spans="1:17">
      <c r="A51" s="2" t="s">
        <v>62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114499</v>
      </c>
      <c r="L51" s="9"/>
      <c r="M51" s="9">
        <v>9993196780</v>
      </c>
      <c r="N51" s="9"/>
      <c r="O51" s="9">
        <v>7601213557</v>
      </c>
      <c r="P51" s="9"/>
      <c r="Q51" s="9">
        <v>2391983223</v>
      </c>
    </row>
    <row r="52" spans="1:17">
      <c r="A52" s="2" t="s">
        <v>219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350000</v>
      </c>
      <c r="L52" s="9"/>
      <c r="M52" s="9">
        <v>42175167707</v>
      </c>
      <c r="N52" s="9"/>
      <c r="O52" s="9">
        <v>35799373568</v>
      </c>
      <c r="P52" s="9"/>
      <c r="Q52" s="9">
        <v>6375794139</v>
      </c>
    </row>
    <row r="53" spans="1:17">
      <c r="A53" s="2" t="s">
        <v>244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2000000</v>
      </c>
      <c r="L53" s="9"/>
      <c r="M53" s="9">
        <v>24936064918</v>
      </c>
      <c r="N53" s="9"/>
      <c r="O53" s="9">
        <v>17037455976</v>
      </c>
      <c r="P53" s="9"/>
      <c r="Q53" s="9">
        <v>7898608942</v>
      </c>
    </row>
    <row r="54" spans="1:17">
      <c r="A54" s="2" t="s">
        <v>16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1</v>
      </c>
      <c r="L54" s="9"/>
      <c r="M54" s="9">
        <v>1</v>
      </c>
      <c r="N54" s="9"/>
      <c r="O54" s="9">
        <v>2039</v>
      </c>
      <c r="P54" s="9"/>
      <c r="Q54" s="9">
        <v>-2038</v>
      </c>
    </row>
    <row r="55" spans="1:17">
      <c r="A55" s="2" t="s">
        <v>206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>
        <v>55888033</v>
      </c>
      <c r="L55" s="9"/>
      <c r="M55" s="9">
        <v>122204067112</v>
      </c>
      <c r="N55" s="9"/>
      <c r="O55" s="9">
        <v>135217895686</v>
      </c>
      <c r="P55" s="9"/>
      <c r="Q55" s="9">
        <v>-13013828574</v>
      </c>
    </row>
    <row r="56" spans="1:17">
      <c r="A56" s="2" t="s">
        <v>27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J56" s="9"/>
      <c r="K56" s="9">
        <v>670256</v>
      </c>
      <c r="L56" s="9"/>
      <c r="M56" s="9">
        <v>16521810400</v>
      </c>
      <c r="N56" s="9"/>
      <c r="O56" s="9">
        <v>15790551050</v>
      </c>
      <c r="P56" s="9"/>
      <c r="Q56" s="9">
        <v>731259350</v>
      </c>
    </row>
    <row r="57" spans="1:17">
      <c r="A57" s="2" t="s">
        <v>245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9">
        <v>3091325</v>
      </c>
      <c r="L57" s="9"/>
      <c r="M57" s="9">
        <v>14275738850</v>
      </c>
      <c r="N57" s="9"/>
      <c r="O57" s="9">
        <v>14275738850</v>
      </c>
      <c r="P57" s="9"/>
      <c r="Q57" s="9">
        <v>0</v>
      </c>
    </row>
    <row r="58" spans="1:17">
      <c r="A58" s="2" t="s">
        <v>246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9">
        <v>2000000</v>
      </c>
      <c r="L58" s="9"/>
      <c r="M58" s="9">
        <v>10298358065</v>
      </c>
      <c r="N58" s="9"/>
      <c r="O58" s="9">
        <v>9036377961</v>
      </c>
      <c r="P58" s="9"/>
      <c r="Q58" s="9">
        <v>1261980104</v>
      </c>
    </row>
    <row r="59" spans="1:17">
      <c r="A59" s="2" t="s">
        <v>60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f t="shared" si="0"/>
        <v>0</v>
      </c>
      <c r="J59" s="9"/>
      <c r="K59" s="9">
        <v>5650000</v>
      </c>
      <c r="L59" s="9"/>
      <c r="M59" s="9">
        <v>44257094651</v>
      </c>
      <c r="N59" s="9"/>
      <c r="O59" s="9">
        <v>37591252436</v>
      </c>
      <c r="P59" s="9"/>
      <c r="Q59" s="9">
        <v>6665842215</v>
      </c>
    </row>
    <row r="60" spans="1:17">
      <c r="A60" s="2" t="s">
        <v>59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J60" s="9"/>
      <c r="K60" s="9">
        <v>3180000</v>
      </c>
      <c r="L60" s="9"/>
      <c r="M60" s="9">
        <v>25380155124</v>
      </c>
      <c r="N60" s="9"/>
      <c r="O60" s="9">
        <v>68045039015</v>
      </c>
      <c r="P60" s="9"/>
      <c r="Q60" s="9">
        <v>-42664883891</v>
      </c>
    </row>
    <row r="61" spans="1:17">
      <c r="A61" s="2" t="s">
        <v>44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J61" s="9"/>
      <c r="K61" s="9">
        <v>8275</v>
      </c>
      <c r="L61" s="9"/>
      <c r="M61" s="9">
        <v>490006193</v>
      </c>
      <c r="N61" s="9"/>
      <c r="O61" s="9">
        <v>520664092</v>
      </c>
      <c r="P61" s="9"/>
      <c r="Q61" s="9">
        <v>-30657899</v>
      </c>
    </row>
    <row r="62" spans="1:17">
      <c r="A62" s="2" t="s">
        <v>247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J62" s="9"/>
      <c r="K62" s="9">
        <v>275000</v>
      </c>
      <c r="L62" s="9"/>
      <c r="M62" s="9">
        <v>8433271855</v>
      </c>
      <c r="N62" s="9"/>
      <c r="O62" s="9">
        <v>5230019548</v>
      </c>
      <c r="P62" s="9"/>
      <c r="Q62" s="9">
        <v>3203252307</v>
      </c>
    </row>
    <row r="63" spans="1:17">
      <c r="A63" s="2" t="s">
        <v>65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J63" s="9"/>
      <c r="K63" s="9">
        <v>9092037</v>
      </c>
      <c r="L63" s="9"/>
      <c r="M63" s="9">
        <v>139107863135</v>
      </c>
      <c r="N63" s="9"/>
      <c r="O63" s="9">
        <v>119678173818</v>
      </c>
      <c r="P63" s="9"/>
      <c r="Q63" s="9">
        <v>19429689317</v>
      </c>
    </row>
    <row r="64" spans="1:17">
      <c r="A64" s="2" t="s">
        <v>23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9">
        <v>1800000</v>
      </c>
      <c r="L64" s="9"/>
      <c r="M64" s="9">
        <v>10234738936</v>
      </c>
      <c r="N64" s="9"/>
      <c r="O64" s="9">
        <v>9458580598</v>
      </c>
      <c r="P64" s="9"/>
      <c r="Q64" s="9">
        <v>776158338</v>
      </c>
    </row>
    <row r="65" spans="1:17">
      <c r="A65" s="2" t="s">
        <v>290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ref="I65:I68" si="1">E65-G65</f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279984765</v>
      </c>
    </row>
    <row r="66" spans="1:17">
      <c r="A66" s="2" t="s">
        <v>291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1"/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435926708</v>
      </c>
    </row>
    <row r="67" spans="1:17">
      <c r="A67" s="2" t="s">
        <v>292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1"/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-12752000</v>
      </c>
    </row>
    <row r="68" spans="1:17">
      <c r="A68" s="2" t="s">
        <v>293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si="1"/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263463475</v>
      </c>
    </row>
    <row r="69" spans="1:17">
      <c r="A69" s="2" t="s">
        <v>129</v>
      </c>
      <c r="C69" s="9">
        <v>385048</v>
      </c>
      <c r="D69" s="9"/>
      <c r="E69" s="9">
        <v>360445873216</v>
      </c>
      <c r="F69" s="9"/>
      <c r="G69" s="9">
        <v>356521723361</v>
      </c>
      <c r="H69" s="9"/>
      <c r="I69" s="9">
        <f t="shared" si="0"/>
        <v>3924149855</v>
      </c>
      <c r="J69" s="9"/>
      <c r="K69" s="9">
        <v>385048</v>
      </c>
      <c r="L69" s="9"/>
      <c r="M69" s="9">
        <v>360445873216</v>
      </c>
      <c r="N69" s="9"/>
      <c r="O69" s="9">
        <v>356521723361</v>
      </c>
      <c r="P69" s="9"/>
      <c r="Q69" s="9">
        <v>3924149855</v>
      </c>
    </row>
    <row r="70" spans="1:17">
      <c r="A70" s="2" t="s">
        <v>100</v>
      </c>
      <c r="C70" s="9">
        <v>4366</v>
      </c>
      <c r="D70" s="9"/>
      <c r="E70" s="9">
        <v>3999404180</v>
      </c>
      <c r="F70" s="9"/>
      <c r="G70" s="9">
        <v>3668628737</v>
      </c>
      <c r="H70" s="9"/>
      <c r="I70" s="9">
        <f t="shared" si="0"/>
        <v>330775443</v>
      </c>
      <c r="J70" s="9"/>
      <c r="K70" s="9">
        <v>4366</v>
      </c>
      <c r="L70" s="9"/>
      <c r="M70" s="9">
        <v>3999404180</v>
      </c>
      <c r="N70" s="9"/>
      <c r="O70" s="9">
        <v>3668628737</v>
      </c>
      <c r="P70" s="9"/>
      <c r="Q70" s="9">
        <v>330775443</v>
      </c>
    </row>
    <row r="71" spans="1:17">
      <c r="A71" s="2" t="s">
        <v>248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0"/>
        <v>0</v>
      </c>
      <c r="J71" s="9"/>
      <c r="K71" s="9">
        <v>56400</v>
      </c>
      <c r="L71" s="9"/>
      <c r="M71" s="9">
        <v>56400000000</v>
      </c>
      <c r="N71" s="9"/>
      <c r="O71" s="9">
        <v>50496738873</v>
      </c>
      <c r="P71" s="9"/>
      <c r="Q71" s="9">
        <v>5903261127</v>
      </c>
    </row>
    <row r="72" spans="1:17">
      <c r="A72" s="2" t="s">
        <v>181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9">
        <v>100000</v>
      </c>
      <c r="L72" s="9"/>
      <c r="M72" s="9">
        <v>100000000000</v>
      </c>
      <c r="N72" s="9"/>
      <c r="O72" s="9">
        <v>97753554312</v>
      </c>
      <c r="P72" s="9"/>
      <c r="Q72" s="9">
        <v>2246445688</v>
      </c>
    </row>
    <row r="73" spans="1:17">
      <c r="A73" s="2" t="s">
        <v>249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si="0"/>
        <v>0</v>
      </c>
      <c r="J73" s="9"/>
      <c r="K73" s="9">
        <v>133237</v>
      </c>
      <c r="L73" s="9"/>
      <c r="M73" s="9">
        <v>133237000000</v>
      </c>
      <c r="N73" s="9"/>
      <c r="O73" s="9">
        <v>128437170092</v>
      </c>
      <c r="P73" s="9"/>
      <c r="Q73" s="9">
        <v>4799829908</v>
      </c>
    </row>
    <row r="74" spans="1:17">
      <c r="A74" s="2" t="s">
        <v>179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f t="shared" si="0"/>
        <v>0</v>
      </c>
      <c r="J74" s="9"/>
      <c r="K74" s="9">
        <v>178750</v>
      </c>
      <c r="L74" s="9"/>
      <c r="M74" s="9">
        <v>178571273102</v>
      </c>
      <c r="N74" s="9"/>
      <c r="O74" s="9">
        <v>174399848166</v>
      </c>
      <c r="P74" s="9"/>
      <c r="Q74" s="9">
        <v>4171424936</v>
      </c>
    </row>
    <row r="75" spans="1:17">
      <c r="A75" s="2" t="s">
        <v>250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f t="shared" si="0"/>
        <v>0</v>
      </c>
      <c r="J75" s="9"/>
      <c r="K75" s="9">
        <v>156700</v>
      </c>
      <c r="L75" s="9"/>
      <c r="M75" s="9">
        <v>156700000000</v>
      </c>
      <c r="N75" s="9"/>
      <c r="O75" s="9">
        <v>142710918455</v>
      </c>
      <c r="P75" s="9"/>
      <c r="Q75" s="9">
        <v>13989081545</v>
      </c>
    </row>
    <row r="76" spans="1:17">
      <c r="A76" s="2" t="s">
        <v>251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0"/>
        <v>0</v>
      </c>
      <c r="J76" s="9"/>
      <c r="K76" s="9">
        <v>168294</v>
      </c>
      <c r="L76" s="9"/>
      <c r="M76" s="9">
        <v>168294000000</v>
      </c>
      <c r="N76" s="9"/>
      <c r="O76" s="9">
        <v>150017629713</v>
      </c>
      <c r="P76" s="9"/>
      <c r="Q76" s="9">
        <v>18276370287</v>
      </c>
    </row>
    <row r="77" spans="1:17">
      <c r="A77" s="2" t="s">
        <v>93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ref="I77:I102" si="2">E77-G77</f>
        <v>0</v>
      </c>
      <c r="J77" s="9"/>
      <c r="K77" s="9">
        <v>61239</v>
      </c>
      <c r="L77" s="9"/>
      <c r="M77" s="9">
        <v>49990743867</v>
      </c>
      <c r="N77" s="9"/>
      <c r="O77" s="9">
        <v>48628383435</v>
      </c>
      <c r="P77" s="9"/>
      <c r="Q77" s="9">
        <v>1362360432</v>
      </c>
    </row>
    <row r="78" spans="1:17">
      <c r="A78" s="2" t="s">
        <v>177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2"/>
        <v>0</v>
      </c>
      <c r="J78" s="9"/>
      <c r="K78" s="9">
        <v>155270</v>
      </c>
      <c r="L78" s="9"/>
      <c r="M78" s="9">
        <v>139082567653</v>
      </c>
      <c r="N78" s="9"/>
      <c r="O78" s="9">
        <v>138632571541</v>
      </c>
      <c r="P78" s="9"/>
      <c r="Q78" s="9">
        <v>449996112</v>
      </c>
    </row>
    <row r="79" spans="1:17">
      <c r="A79" s="2" t="s">
        <v>175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2"/>
        <v>0</v>
      </c>
      <c r="J79" s="9"/>
      <c r="K79" s="9">
        <v>139272</v>
      </c>
      <c r="L79" s="9"/>
      <c r="M79" s="9">
        <v>133142333463</v>
      </c>
      <c r="N79" s="9"/>
      <c r="O79" s="9">
        <v>130773432142</v>
      </c>
      <c r="P79" s="9"/>
      <c r="Q79" s="9">
        <v>2368901321</v>
      </c>
    </row>
    <row r="80" spans="1:17">
      <c r="A80" s="2" t="s">
        <v>173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2"/>
        <v>0</v>
      </c>
      <c r="J80" s="9"/>
      <c r="K80" s="9">
        <v>100000</v>
      </c>
      <c r="L80" s="9"/>
      <c r="M80" s="9">
        <v>99741382595</v>
      </c>
      <c r="N80" s="9"/>
      <c r="O80" s="9">
        <v>99515609375</v>
      </c>
      <c r="P80" s="9"/>
      <c r="Q80" s="9">
        <v>225773220</v>
      </c>
    </row>
    <row r="81" spans="1:17">
      <c r="A81" s="2" t="s">
        <v>252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2"/>
        <v>0</v>
      </c>
      <c r="J81" s="9"/>
      <c r="K81" s="9">
        <v>105000</v>
      </c>
      <c r="L81" s="9"/>
      <c r="M81" s="9">
        <v>105000000000</v>
      </c>
      <c r="N81" s="9"/>
      <c r="O81" s="9">
        <v>102356444531</v>
      </c>
      <c r="P81" s="9"/>
      <c r="Q81" s="9">
        <v>2643555469</v>
      </c>
    </row>
    <row r="82" spans="1:17">
      <c r="A82" s="2" t="s">
        <v>253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si="2"/>
        <v>0</v>
      </c>
      <c r="J82" s="9"/>
      <c r="K82" s="9">
        <v>65000</v>
      </c>
      <c r="L82" s="9"/>
      <c r="M82" s="9">
        <v>65000000000</v>
      </c>
      <c r="N82" s="9"/>
      <c r="O82" s="9">
        <v>60068610590</v>
      </c>
      <c r="P82" s="9"/>
      <c r="Q82" s="9">
        <v>4931389410</v>
      </c>
    </row>
    <row r="83" spans="1:17">
      <c r="A83" s="2" t="s">
        <v>254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f t="shared" si="2"/>
        <v>0</v>
      </c>
      <c r="J83" s="9"/>
      <c r="K83" s="9">
        <v>75000</v>
      </c>
      <c r="L83" s="9"/>
      <c r="M83" s="9">
        <v>75000000000</v>
      </c>
      <c r="N83" s="9"/>
      <c r="O83" s="9">
        <v>69985562817</v>
      </c>
      <c r="P83" s="9"/>
      <c r="Q83" s="9">
        <v>5014437183</v>
      </c>
    </row>
    <row r="84" spans="1:17">
      <c r="A84" s="2" t="s">
        <v>255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f t="shared" si="2"/>
        <v>0</v>
      </c>
      <c r="J84" s="9"/>
      <c r="K84" s="9">
        <v>573942</v>
      </c>
      <c r="L84" s="9"/>
      <c r="M84" s="9">
        <v>568509882034</v>
      </c>
      <c r="N84" s="9"/>
      <c r="O84" s="9">
        <v>528810643935</v>
      </c>
      <c r="P84" s="9"/>
      <c r="Q84" s="9">
        <v>39699238099</v>
      </c>
    </row>
    <row r="85" spans="1:17">
      <c r="A85" s="2" t="s">
        <v>256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105000</v>
      </c>
      <c r="L85" s="9"/>
      <c r="M85" s="9">
        <v>105000000000</v>
      </c>
      <c r="N85" s="9"/>
      <c r="O85" s="9">
        <v>97350541718</v>
      </c>
      <c r="P85" s="9"/>
      <c r="Q85" s="9">
        <v>7649458282</v>
      </c>
    </row>
    <row r="86" spans="1:17">
      <c r="A86" s="2" t="s">
        <v>257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2"/>
        <v>0</v>
      </c>
      <c r="J86" s="9"/>
      <c r="K86" s="9">
        <v>164778</v>
      </c>
      <c r="L86" s="9"/>
      <c r="M86" s="9">
        <v>161859650773</v>
      </c>
      <c r="N86" s="9"/>
      <c r="O86" s="9">
        <v>147642062612</v>
      </c>
      <c r="P86" s="9"/>
      <c r="Q86" s="9">
        <v>14217588161</v>
      </c>
    </row>
    <row r="87" spans="1:17">
      <c r="A87" s="2" t="s">
        <v>258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107547</v>
      </c>
      <c r="L87" s="9"/>
      <c r="M87" s="9">
        <v>107547000000</v>
      </c>
      <c r="N87" s="9"/>
      <c r="O87" s="9">
        <v>100753274158</v>
      </c>
      <c r="P87" s="9"/>
      <c r="Q87" s="9">
        <v>6793725842</v>
      </c>
    </row>
    <row r="88" spans="1:17">
      <c r="A88" s="2" t="s">
        <v>259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2"/>
        <v>0</v>
      </c>
      <c r="J88" s="9"/>
      <c r="K88" s="9">
        <v>113040</v>
      </c>
      <c r="L88" s="9"/>
      <c r="M88" s="9">
        <v>110050755515</v>
      </c>
      <c r="N88" s="9"/>
      <c r="O88" s="9">
        <v>99984971238</v>
      </c>
      <c r="P88" s="9"/>
      <c r="Q88" s="9">
        <v>10065784277</v>
      </c>
    </row>
    <row r="89" spans="1:17">
      <c r="A89" s="2" t="s">
        <v>260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2"/>
        <v>0</v>
      </c>
      <c r="J89" s="9"/>
      <c r="K89" s="9">
        <v>711161</v>
      </c>
      <c r="L89" s="9"/>
      <c r="M89" s="9">
        <v>685539079155</v>
      </c>
      <c r="N89" s="9"/>
      <c r="O89" s="9">
        <v>644422628669</v>
      </c>
      <c r="P89" s="9"/>
      <c r="Q89" s="9">
        <v>41116450486</v>
      </c>
    </row>
    <row r="90" spans="1:17">
      <c r="A90" s="2" t="s">
        <v>261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2"/>
        <v>0</v>
      </c>
      <c r="J90" s="9"/>
      <c r="K90" s="9">
        <v>350000</v>
      </c>
      <c r="L90" s="9"/>
      <c r="M90" s="9">
        <v>335728981203</v>
      </c>
      <c r="N90" s="9"/>
      <c r="O90" s="9">
        <v>318065834186</v>
      </c>
      <c r="P90" s="9"/>
      <c r="Q90" s="9">
        <v>17663147017</v>
      </c>
    </row>
    <row r="91" spans="1:17">
      <c r="A91" s="2" t="s">
        <v>262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2"/>
        <v>0</v>
      </c>
      <c r="J91" s="9"/>
      <c r="K91" s="9">
        <v>125000</v>
      </c>
      <c r="L91" s="9"/>
      <c r="M91" s="9">
        <v>116470808094</v>
      </c>
      <c r="N91" s="9"/>
      <c r="O91" s="9">
        <v>110807580232</v>
      </c>
      <c r="P91" s="9"/>
      <c r="Q91" s="9">
        <v>5663227862</v>
      </c>
    </row>
    <row r="92" spans="1:17">
      <c r="A92" s="2" t="s">
        <v>263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2"/>
        <v>0</v>
      </c>
      <c r="J92" s="9"/>
      <c r="K92" s="9">
        <v>100000</v>
      </c>
      <c r="L92" s="9"/>
      <c r="M92" s="9">
        <v>99087091100</v>
      </c>
      <c r="N92" s="9"/>
      <c r="O92" s="9">
        <v>89656247250</v>
      </c>
      <c r="P92" s="9"/>
      <c r="Q92" s="9">
        <v>9430843850</v>
      </c>
    </row>
    <row r="93" spans="1:17">
      <c r="A93" s="2" t="s">
        <v>264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2"/>
        <v>0</v>
      </c>
      <c r="J93" s="9"/>
      <c r="K93" s="9">
        <v>110000</v>
      </c>
      <c r="L93" s="9"/>
      <c r="M93" s="9">
        <v>109362077395</v>
      </c>
      <c r="N93" s="9"/>
      <c r="O93" s="9">
        <v>101339966383</v>
      </c>
      <c r="P93" s="9"/>
      <c r="Q93" s="9">
        <v>8022111012</v>
      </c>
    </row>
    <row r="94" spans="1:17">
      <c r="A94" s="2" t="s">
        <v>265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2"/>
        <v>0</v>
      </c>
      <c r="J94" s="9"/>
      <c r="K94" s="9">
        <v>192907</v>
      </c>
      <c r="L94" s="9"/>
      <c r="M94" s="9">
        <v>192907000000</v>
      </c>
      <c r="N94" s="9"/>
      <c r="O94" s="9">
        <v>188486283267</v>
      </c>
      <c r="P94" s="9"/>
      <c r="Q94" s="9">
        <v>4420716733</v>
      </c>
    </row>
    <row r="95" spans="1:17">
      <c r="A95" s="2" t="s">
        <v>266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f t="shared" si="2"/>
        <v>0</v>
      </c>
      <c r="J95" s="9"/>
      <c r="K95" s="9">
        <v>120000</v>
      </c>
      <c r="L95" s="9"/>
      <c r="M95" s="9">
        <v>109636164131</v>
      </c>
      <c r="N95" s="9"/>
      <c r="O95" s="9">
        <v>101861534250</v>
      </c>
      <c r="P95" s="9"/>
      <c r="Q95" s="9">
        <v>7774629881</v>
      </c>
    </row>
    <row r="96" spans="1:17">
      <c r="A96" s="2" t="s">
        <v>267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f t="shared" si="2"/>
        <v>0</v>
      </c>
      <c r="J96" s="9"/>
      <c r="K96" s="9">
        <v>641306</v>
      </c>
      <c r="L96" s="9"/>
      <c r="M96" s="9">
        <v>594111862720</v>
      </c>
      <c r="N96" s="9"/>
      <c r="O96" s="9">
        <v>553743541231</v>
      </c>
      <c r="P96" s="9"/>
      <c r="Q96" s="9">
        <v>40368321489</v>
      </c>
    </row>
    <row r="97" spans="1:20">
      <c r="A97" s="2" t="s">
        <v>268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f t="shared" si="2"/>
        <v>0</v>
      </c>
      <c r="J97" s="9"/>
      <c r="K97" s="9">
        <v>493170</v>
      </c>
      <c r="L97" s="9"/>
      <c r="M97" s="9">
        <v>492190816049</v>
      </c>
      <c r="N97" s="9"/>
      <c r="O97" s="9">
        <v>480054947650</v>
      </c>
      <c r="P97" s="9"/>
      <c r="Q97" s="9">
        <v>12135868399</v>
      </c>
    </row>
    <row r="98" spans="1:20">
      <c r="A98" s="2" t="s">
        <v>113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f t="shared" si="2"/>
        <v>0</v>
      </c>
      <c r="J98" s="9"/>
      <c r="K98" s="9">
        <v>168628</v>
      </c>
      <c r="L98" s="9"/>
      <c r="M98" s="9">
        <v>134056108412</v>
      </c>
      <c r="N98" s="9"/>
      <c r="O98" s="9">
        <v>130107566972</v>
      </c>
      <c r="P98" s="9"/>
      <c r="Q98" s="9">
        <v>3948541440</v>
      </c>
    </row>
    <row r="99" spans="1:20">
      <c r="A99" s="2" t="s">
        <v>109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f t="shared" si="2"/>
        <v>0</v>
      </c>
      <c r="J99" s="9"/>
      <c r="K99" s="9">
        <v>116408</v>
      </c>
      <c r="L99" s="9"/>
      <c r="M99" s="9">
        <v>69797694719</v>
      </c>
      <c r="N99" s="9"/>
      <c r="O99" s="9">
        <v>68555611611</v>
      </c>
      <c r="P99" s="9"/>
      <c r="Q99" s="9">
        <v>1241390868</v>
      </c>
      <c r="S99" s="16"/>
    </row>
    <row r="100" spans="1:20">
      <c r="A100" s="2" t="s">
        <v>269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f t="shared" si="2"/>
        <v>0</v>
      </c>
      <c r="J100" s="9"/>
      <c r="K100" s="9">
        <v>260976</v>
      </c>
      <c r="L100" s="9"/>
      <c r="M100" s="9">
        <v>165232339138</v>
      </c>
      <c r="N100" s="9"/>
      <c r="O100" s="9">
        <v>161909696460</v>
      </c>
      <c r="P100" s="9"/>
      <c r="Q100" s="9">
        <v>3322642678</v>
      </c>
    </row>
    <row r="101" spans="1:20">
      <c r="A101" s="2" t="s">
        <v>270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f t="shared" si="2"/>
        <v>0</v>
      </c>
      <c r="J101" s="9"/>
      <c r="K101" s="9">
        <v>472116</v>
      </c>
      <c r="L101" s="9"/>
      <c r="M101" s="9">
        <v>470357783970</v>
      </c>
      <c r="N101" s="9"/>
      <c r="O101" s="9">
        <v>450069277038</v>
      </c>
      <c r="P101" s="9"/>
      <c r="Q101" s="9">
        <v>20288506932</v>
      </c>
    </row>
    <row r="102" spans="1:20">
      <c r="A102" s="2" t="s">
        <v>125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f t="shared" si="2"/>
        <v>0</v>
      </c>
      <c r="J102" s="9"/>
      <c r="K102" s="9">
        <v>518442</v>
      </c>
      <c r="L102" s="9"/>
      <c r="M102" s="9">
        <v>489243518326</v>
      </c>
      <c r="N102" s="9"/>
      <c r="O102" s="9">
        <v>497547762866</v>
      </c>
      <c r="P102" s="9"/>
      <c r="Q102" s="9">
        <v>-8304244540</v>
      </c>
    </row>
    <row r="103" spans="1:20">
      <c r="A103" s="2" t="s">
        <v>66</v>
      </c>
      <c r="C103" s="6" t="s">
        <v>66</v>
      </c>
      <c r="D103" s="6"/>
      <c r="E103" s="7">
        <f>SUM(E8:E102)</f>
        <v>713424582771</v>
      </c>
      <c r="F103" s="6"/>
      <c r="G103" s="7">
        <f>SUM(G8:G102)</f>
        <v>665312758375</v>
      </c>
      <c r="H103" s="6"/>
      <c r="I103" s="7">
        <f>SUM(I8:I102)</f>
        <v>48111824396</v>
      </c>
      <c r="J103" s="6"/>
      <c r="K103" s="6" t="s">
        <v>66</v>
      </c>
      <c r="L103" s="6"/>
      <c r="M103" s="7">
        <f>SUM(M8:M102)</f>
        <v>9517903710733</v>
      </c>
      <c r="N103" s="6"/>
      <c r="O103" s="7">
        <f>SUM(O8:O102)</f>
        <v>9110560882028</v>
      </c>
      <c r="P103" s="6"/>
      <c r="Q103" s="7">
        <f>SUM(Q8:Q102)</f>
        <v>408308759413</v>
      </c>
      <c r="T103" s="4"/>
    </row>
    <row r="104" spans="1:20">
      <c r="I104" s="16"/>
      <c r="J104" s="16"/>
      <c r="K104" s="16"/>
      <c r="L104" s="16"/>
      <c r="M104" s="16"/>
      <c r="N104" s="16"/>
      <c r="O104" s="16"/>
      <c r="P104" s="16"/>
      <c r="Q104" s="16"/>
      <c r="T104" s="4"/>
    </row>
    <row r="105" spans="1:20">
      <c r="T105" s="4"/>
    </row>
    <row r="106" spans="1:20">
      <c r="T106" s="4"/>
    </row>
    <row r="107" spans="1:20">
      <c r="T107" s="4"/>
    </row>
    <row r="108" spans="1:20">
      <c r="I108" s="16"/>
      <c r="J108" s="16"/>
      <c r="K108" s="16"/>
      <c r="L108" s="16"/>
      <c r="M108" s="16"/>
      <c r="N108" s="16"/>
      <c r="O108" s="16"/>
      <c r="P108" s="16"/>
      <c r="Q108" s="16"/>
      <c r="T108" s="4"/>
    </row>
    <row r="109" spans="1:20">
      <c r="T109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6"/>
  <sheetViews>
    <sheetView rightToLeft="1" workbookViewId="0">
      <selection activeCell="A86" sqref="A86:XFD86"/>
    </sheetView>
  </sheetViews>
  <sheetFormatPr defaultRowHeight="24"/>
  <cols>
    <col min="1" max="1" width="35.7109375" style="2" bestFit="1" customWidth="1"/>
    <col min="2" max="2" width="1" style="2" customWidth="1"/>
    <col min="3" max="3" width="21" style="2" customWidth="1"/>
    <col min="4" max="4" width="1" style="2" customWidth="1"/>
    <col min="5" max="5" width="22" style="2" customWidth="1"/>
    <col min="6" max="6" width="1" style="2" customWidth="1"/>
    <col min="7" max="7" width="21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  <c r="R2" s="19" t="s">
        <v>0</v>
      </c>
      <c r="S2" s="19" t="s">
        <v>0</v>
      </c>
      <c r="T2" s="19" t="s">
        <v>0</v>
      </c>
      <c r="U2" s="19" t="s">
        <v>0</v>
      </c>
    </row>
    <row r="3" spans="1:21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  <c r="R3" s="19" t="s">
        <v>164</v>
      </c>
      <c r="S3" s="19" t="s">
        <v>164</v>
      </c>
      <c r="T3" s="19" t="s">
        <v>164</v>
      </c>
      <c r="U3" s="19" t="s">
        <v>164</v>
      </c>
    </row>
    <row r="4" spans="1:21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  <c r="R4" s="19" t="s">
        <v>2</v>
      </c>
      <c r="S4" s="19" t="s">
        <v>2</v>
      </c>
      <c r="T4" s="19" t="s">
        <v>2</v>
      </c>
      <c r="U4" s="19" t="s">
        <v>2</v>
      </c>
    </row>
    <row r="6" spans="1:21" ht="24.75">
      <c r="A6" s="18" t="s">
        <v>3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J6" s="18" t="s">
        <v>166</v>
      </c>
      <c r="K6" s="18" t="s">
        <v>166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  <c r="R6" s="18" t="s">
        <v>167</v>
      </c>
      <c r="S6" s="18" t="s">
        <v>167</v>
      </c>
      <c r="T6" s="18" t="s">
        <v>167</v>
      </c>
      <c r="U6" s="18" t="s">
        <v>167</v>
      </c>
    </row>
    <row r="7" spans="1:21" ht="24.75">
      <c r="A7" s="18" t="s">
        <v>3</v>
      </c>
      <c r="C7" s="18" t="s">
        <v>271</v>
      </c>
      <c r="E7" s="18" t="s">
        <v>272</v>
      </c>
      <c r="G7" s="18" t="s">
        <v>273</v>
      </c>
      <c r="I7" s="18" t="s">
        <v>144</v>
      </c>
      <c r="K7" s="18" t="s">
        <v>274</v>
      </c>
      <c r="M7" s="18" t="s">
        <v>271</v>
      </c>
      <c r="O7" s="18" t="s">
        <v>272</v>
      </c>
      <c r="Q7" s="18" t="s">
        <v>273</v>
      </c>
      <c r="S7" s="18" t="s">
        <v>144</v>
      </c>
      <c r="U7" s="18" t="s">
        <v>274</v>
      </c>
    </row>
    <row r="8" spans="1:21">
      <c r="A8" s="2" t="s">
        <v>53</v>
      </c>
      <c r="C8" s="9">
        <v>0</v>
      </c>
      <c r="D8" s="9"/>
      <c r="E8" s="9">
        <v>-11485343349</v>
      </c>
      <c r="F8" s="9"/>
      <c r="G8" s="9">
        <v>9608522127</v>
      </c>
      <c r="H8" s="9"/>
      <c r="I8" s="9">
        <f>C8+E8+G8</f>
        <v>-1876821222</v>
      </c>
      <c r="K8" s="11">
        <f>I8/$I$85</f>
        <v>-1.6868237623039569E-2</v>
      </c>
      <c r="L8" s="6"/>
      <c r="M8" s="9">
        <v>0</v>
      </c>
      <c r="N8" s="9"/>
      <c r="O8" s="9">
        <v>5217391650</v>
      </c>
      <c r="P8" s="9"/>
      <c r="Q8" s="9">
        <v>9608522127</v>
      </c>
      <c r="R8" s="9"/>
      <c r="S8" s="9">
        <f>M8+O8+Q8</f>
        <v>14825913777</v>
      </c>
      <c r="U8" s="11">
        <f>S8/$S$85</f>
        <v>3.4907590764827086E-2</v>
      </c>
    </row>
    <row r="9" spans="1:21">
      <c r="A9" s="2" t="s">
        <v>47</v>
      </c>
      <c r="C9" s="9">
        <v>0</v>
      </c>
      <c r="D9" s="9"/>
      <c r="E9" s="9">
        <v>-4615919430</v>
      </c>
      <c r="F9" s="9"/>
      <c r="G9" s="9">
        <v>2768602301</v>
      </c>
      <c r="H9" s="9"/>
      <c r="I9" s="9">
        <f t="shared" ref="I9:I72" si="0">C9+E9+G9</f>
        <v>-1847317129</v>
      </c>
      <c r="K9" s="11">
        <f t="shared" ref="K9:K72" si="1">I9/$I$85</f>
        <v>-1.6603064762810552E-2</v>
      </c>
      <c r="L9" s="6"/>
      <c r="M9" s="9">
        <v>0</v>
      </c>
      <c r="N9" s="9"/>
      <c r="O9" s="9">
        <v>18338933976</v>
      </c>
      <c r="P9" s="9"/>
      <c r="Q9" s="9">
        <v>2768602301</v>
      </c>
      <c r="R9" s="9"/>
      <c r="S9" s="9">
        <f t="shared" ref="S9:S72" si="2">M9+O9+Q9</f>
        <v>21107536277</v>
      </c>
      <c r="U9" s="11">
        <f t="shared" ref="U9:U72" si="3">S9/$S$85</f>
        <v>4.9697661101624921E-2</v>
      </c>
    </row>
    <row r="10" spans="1:21">
      <c r="A10" s="2" t="s">
        <v>64</v>
      </c>
      <c r="C10" s="9">
        <v>0</v>
      </c>
      <c r="D10" s="9"/>
      <c r="E10" s="9">
        <v>-1628142336</v>
      </c>
      <c r="F10" s="9"/>
      <c r="G10" s="9">
        <v>-2519808119</v>
      </c>
      <c r="H10" s="9"/>
      <c r="I10" s="9">
        <f t="shared" si="0"/>
        <v>-4147950455</v>
      </c>
      <c r="K10" s="11">
        <f t="shared" si="1"/>
        <v>-3.7280382970613646E-2</v>
      </c>
      <c r="L10" s="6"/>
      <c r="M10" s="9">
        <v>7168541160</v>
      </c>
      <c r="N10" s="9"/>
      <c r="O10" s="9">
        <v>-20529825175</v>
      </c>
      <c r="P10" s="9"/>
      <c r="Q10" s="9">
        <v>-2731737615</v>
      </c>
      <c r="R10" s="9"/>
      <c r="S10" s="9">
        <f t="shared" si="2"/>
        <v>-16093021630</v>
      </c>
      <c r="U10" s="11">
        <f t="shared" si="3"/>
        <v>-3.7890994219934249E-2</v>
      </c>
    </row>
    <row r="11" spans="1:21">
      <c r="A11" s="2" t="s">
        <v>39</v>
      </c>
      <c r="C11" s="9">
        <v>0</v>
      </c>
      <c r="D11" s="9"/>
      <c r="E11" s="9">
        <v>0</v>
      </c>
      <c r="F11" s="9"/>
      <c r="G11" s="9">
        <v>15260475378</v>
      </c>
      <c r="H11" s="9"/>
      <c r="I11" s="9">
        <f t="shared" si="0"/>
        <v>15260475378</v>
      </c>
      <c r="K11" s="11">
        <f t="shared" si="1"/>
        <v>0.13715601779179401</v>
      </c>
      <c r="L11" s="6"/>
      <c r="M11" s="9">
        <v>6193509600</v>
      </c>
      <c r="N11" s="9"/>
      <c r="O11" s="9">
        <v>0</v>
      </c>
      <c r="P11" s="9"/>
      <c r="Q11" s="9">
        <v>17795561044</v>
      </c>
      <c r="R11" s="9"/>
      <c r="S11" s="9">
        <f t="shared" si="2"/>
        <v>23989070644</v>
      </c>
      <c r="U11" s="11">
        <f t="shared" si="3"/>
        <v>5.6482229255128288E-2</v>
      </c>
    </row>
    <row r="12" spans="1:21">
      <c r="A12" s="2" t="s">
        <v>18</v>
      </c>
      <c r="C12" s="9">
        <v>0</v>
      </c>
      <c r="D12" s="9"/>
      <c r="E12" s="9">
        <v>-148364871</v>
      </c>
      <c r="F12" s="9"/>
      <c r="G12" s="9">
        <v>2502092957</v>
      </c>
      <c r="H12" s="9"/>
      <c r="I12" s="9">
        <f t="shared" si="0"/>
        <v>2353728086</v>
      </c>
      <c r="K12" s="11">
        <f t="shared" si="1"/>
        <v>2.1154516045146315E-2</v>
      </c>
      <c r="L12" s="6"/>
      <c r="M12" s="9">
        <v>0</v>
      </c>
      <c r="N12" s="9"/>
      <c r="O12" s="9">
        <v>9069257227</v>
      </c>
      <c r="P12" s="9"/>
      <c r="Q12" s="9">
        <v>6291000306</v>
      </c>
      <c r="R12" s="9"/>
      <c r="S12" s="9">
        <f t="shared" si="2"/>
        <v>15360257533</v>
      </c>
      <c r="U12" s="11">
        <f t="shared" si="3"/>
        <v>3.616570230133994E-2</v>
      </c>
    </row>
    <row r="13" spans="1:21">
      <c r="A13" s="2" t="s">
        <v>50</v>
      </c>
      <c r="C13" s="9">
        <v>0</v>
      </c>
      <c r="D13" s="9"/>
      <c r="E13" s="9">
        <v>-2819036084</v>
      </c>
      <c r="F13" s="9"/>
      <c r="G13" s="9">
        <v>7201041940</v>
      </c>
      <c r="H13" s="9"/>
      <c r="I13" s="9">
        <f t="shared" si="0"/>
        <v>4382005856</v>
      </c>
      <c r="K13" s="11">
        <f t="shared" si="1"/>
        <v>3.9383994158906047E-2</v>
      </c>
      <c r="L13" s="6"/>
      <c r="M13" s="9">
        <v>0</v>
      </c>
      <c r="N13" s="9"/>
      <c r="O13" s="9">
        <v>16171871582</v>
      </c>
      <c r="P13" s="9"/>
      <c r="Q13" s="9">
        <v>7201041940</v>
      </c>
      <c r="R13" s="9"/>
      <c r="S13" s="9">
        <f t="shared" si="2"/>
        <v>23372913522</v>
      </c>
      <c r="U13" s="11">
        <f t="shared" si="3"/>
        <v>5.5031488276519824E-2</v>
      </c>
    </row>
    <row r="14" spans="1:21">
      <c r="A14" s="2" t="s">
        <v>58</v>
      </c>
      <c r="C14" s="9">
        <v>0</v>
      </c>
      <c r="D14" s="9"/>
      <c r="E14" s="9">
        <v>-327358830</v>
      </c>
      <c r="F14" s="9"/>
      <c r="G14" s="9">
        <v>1556138954</v>
      </c>
      <c r="H14" s="9"/>
      <c r="I14" s="9">
        <f t="shared" si="0"/>
        <v>1228780124</v>
      </c>
      <c r="K14" s="11">
        <f t="shared" si="1"/>
        <v>1.104386228967099E-2</v>
      </c>
      <c r="L14" s="6"/>
      <c r="M14" s="9">
        <v>13697974400</v>
      </c>
      <c r="N14" s="9"/>
      <c r="O14" s="9">
        <v>6370252906</v>
      </c>
      <c r="P14" s="9"/>
      <c r="Q14" s="9">
        <v>15229347186</v>
      </c>
      <c r="R14" s="9"/>
      <c r="S14" s="9">
        <f t="shared" si="2"/>
        <v>35297574492</v>
      </c>
      <c r="U14" s="11">
        <f t="shared" si="3"/>
        <v>8.3108083851750253E-2</v>
      </c>
    </row>
    <row r="15" spans="1:21">
      <c r="A15" s="2" t="s">
        <v>25</v>
      </c>
      <c r="C15" s="9">
        <v>0</v>
      </c>
      <c r="D15" s="9"/>
      <c r="E15" s="9">
        <v>2438305720</v>
      </c>
      <c r="F15" s="9"/>
      <c r="G15" s="9">
        <v>7658643733</v>
      </c>
      <c r="H15" s="9"/>
      <c r="I15" s="9">
        <f t="shared" si="0"/>
        <v>10096949453</v>
      </c>
      <c r="K15" s="11">
        <f t="shared" si="1"/>
        <v>9.0747984221708364E-2</v>
      </c>
      <c r="L15" s="6"/>
      <c r="M15" s="9">
        <v>0</v>
      </c>
      <c r="N15" s="9"/>
      <c r="O15" s="9">
        <v>22365937696</v>
      </c>
      <c r="P15" s="9"/>
      <c r="Q15" s="9">
        <v>13021226726</v>
      </c>
      <c r="R15" s="9"/>
      <c r="S15" s="9">
        <f t="shared" si="2"/>
        <v>35387164422</v>
      </c>
      <c r="U15" s="11">
        <f t="shared" si="3"/>
        <v>8.331902320160274E-2</v>
      </c>
    </row>
    <row r="16" spans="1:21">
      <c r="A16" s="2" t="s">
        <v>19</v>
      </c>
      <c r="C16" s="9">
        <v>0</v>
      </c>
      <c r="D16" s="9"/>
      <c r="E16" s="9">
        <v>-940699062</v>
      </c>
      <c r="F16" s="9"/>
      <c r="G16" s="9">
        <v>1287915073</v>
      </c>
      <c r="H16" s="9"/>
      <c r="I16" s="9">
        <f t="shared" si="0"/>
        <v>347216011</v>
      </c>
      <c r="K16" s="11">
        <f t="shared" si="1"/>
        <v>3.1206606742386466E-3</v>
      </c>
      <c r="L16" s="6"/>
      <c r="M16" s="9">
        <v>1296594200</v>
      </c>
      <c r="N16" s="9"/>
      <c r="O16" s="9">
        <v>1717303255</v>
      </c>
      <c r="P16" s="9"/>
      <c r="Q16" s="9">
        <v>983519212</v>
      </c>
      <c r="R16" s="9"/>
      <c r="S16" s="9">
        <f t="shared" si="2"/>
        <v>3997416667</v>
      </c>
      <c r="U16" s="11">
        <f t="shared" si="3"/>
        <v>9.411911280949781E-3</v>
      </c>
    </row>
    <row r="17" spans="1:21">
      <c r="A17" s="2" t="s">
        <v>63</v>
      </c>
      <c r="C17" s="9">
        <v>0</v>
      </c>
      <c r="D17" s="9"/>
      <c r="E17" s="9">
        <v>8518085310</v>
      </c>
      <c r="F17" s="9"/>
      <c r="G17" s="9">
        <v>-1466725246</v>
      </c>
      <c r="H17" s="9"/>
      <c r="I17" s="9">
        <f t="shared" si="0"/>
        <v>7051360064</v>
      </c>
      <c r="K17" s="11">
        <f t="shared" si="1"/>
        <v>6.3375251585450959E-2</v>
      </c>
      <c r="L17" s="6"/>
      <c r="M17" s="9">
        <v>9739359000</v>
      </c>
      <c r="N17" s="9"/>
      <c r="O17" s="9">
        <v>-15541785491</v>
      </c>
      <c r="P17" s="9"/>
      <c r="Q17" s="9">
        <v>-3640969360</v>
      </c>
      <c r="R17" s="9"/>
      <c r="S17" s="9">
        <f t="shared" si="2"/>
        <v>-9443395851</v>
      </c>
      <c r="U17" s="11">
        <f t="shared" si="3"/>
        <v>-2.2234460739166486E-2</v>
      </c>
    </row>
    <row r="18" spans="1:21">
      <c r="A18" s="2" t="s">
        <v>226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K18" s="11">
        <f t="shared" si="1"/>
        <v>0</v>
      </c>
      <c r="L18" s="6"/>
      <c r="M18" s="9">
        <v>0</v>
      </c>
      <c r="N18" s="9"/>
      <c r="O18" s="9">
        <v>0</v>
      </c>
      <c r="P18" s="9"/>
      <c r="Q18" s="9">
        <v>636526705</v>
      </c>
      <c r="R18" s="9"/>
      <c r="S18" s="9">
        <f t="shared" si="2"/>
        <v>636526705</v>
      </c>
      <c r="U18" s="11">
        <f t="shared" si="3"/>
        <v>1.4987011298753094E-3</v>
      </c>
    </row>
    <row r="19" spans="1:21">
      <c r="A19" s="2" t="s">
        <v>227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K19" s="11">
        <f t="shared" si="1"/>
        <v>0</v>
      </c>
      <c r="L19" s="6"/>
      <c r="M19" s="9">
        <v>0</v>
      </c>
      <c r="N19" s="9"/>
      <c r="O19" s="9">
        <v>0</v>
      </c>
      <c r="P19" s="9"/>
      <c r="Q19" s="9">
        <v>-39624664</v>
      </c>
      <c r="R19" s="9"/>
      <c r="S19" s="9">
        <f t="shared" si="2"/>
        <v>-39624664</v>
      </c>
      <c r="U19" s="11">
        <f t="shared" si="3"/>
        <v>-9.329620932043926E-5</v>
      </c>
    </row>
    <row r="20" spans="1:21">
      <c r="A20" s="2" t="s">
        <v>26</v>
      </c>
      <c r="C20" s="9">
        <v>0</v>
      </c>
      <c r="D20" s="9"/>
      <c r="E20" s="9">
        <v>-738471066</v>
      </c>
      <c r="F20" s="9"/>
      <c r="G20" s="9">
        <v>0</v>
      </c>
      <c r="H20" s="9"/>
      <c r="I20" s="9">
        <f t="shared" si="0"/>
        <v>-738471066</v>
      </c>
      <c r="K20" s="11">
        <f t="shared" si="1"/>
        <v>-6.6371294575159794E-3</v>
      </c>
      <c r="L20" s="6"/>
      <c r="M20" s="9">
        <v>2645184508</v>
      </c>
      <c r="N20" s="9"/>
      <c r="O20" s="9">
        <v>-13435462156</v>
      </c>
      <c r="P20" s="9"/>
      <c r="Q20" s="9">
        <v>-3867515840</v>
      </c>
      <c r="R20" s="9"/>
      <c r="S20" s="9">
        <f t="shared" si="2"/>
        <v>-14657793488</v>
      </c>
      <c r="U20" s="11">
        <f t="shared" si="3"/>
        <v>-3.4511751807718032E-2</v>
      </c>
    </row>
    <row r="21" spans="1:21">
      <c r="A21" s="2" t="s">
        <v>228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K21" s="11">
        <f t="shared" si="1"/>
        <v>0</v>
      </c>
      <c r="L21" s="6"/>
      <c r="M21" s="9">
        <v>0</v>
      </c>
      <c r="N21" s="9"/>
      <c r="O21" s="9">
        <v>0</v>
      </c>
      <c r="P21" s="9"/>
      <c r="Q21" s="9">
        <v>11369053955</v>
      </c>
      <c r="R21" s="9"/>
      <c r="S21" s="9">
        <f t="shared" si="2"/>
        <v>11369053955</v>
      </c>
      <c r="U21" s="11">
        <f t="shared" si="3"/>
        <v>2.676841972870856E-2</v>
      </c>
    </row>
    <row r="22" spans="1:21">
      <c r="A22" s="2" t="s">
        <v>48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K22" s="11">
        <f t="shared" si="1"/>
        <v>0</v>
      </c>
      <c r="L22" s="6"/>
      <c r="M22" s="9">
        <v>7322162381</v>
      </c>
      <c r="N22" s="9"/>
      <c r="O22" s="9">
        <v>-29823270562</v>
      </c>
      <c r="P22" s="9"/>
      <c r="Q22" s="9">
        <v>-101411850</v>
      </c>
      <c r="R22" s="9"/>
      <c r="S22" s="9">
        <f t="shared" si="2"/>
        <v>-22602520031</v>
      </c>
      <c r="U22" s="11">
        <f t="shared" si="3"/>
        <v>-5.3217598008694716E-2</v>
      </c>
    </row>
    <row r="23" spans="1:21">
      <c r="A23" s="2" t="s">
        <v>229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K23" s="11">
        <f t="shared" si="1"/>
        <v>0</v>
      </c>
      <c r="L23" s="6"/>
      <c r="M23" s="9">
        <v>0</v>
      </c>
      <c r="N23" s="9"/>
      <c r="O23" s="9">
        <v>0</v>
      </c>
      <c r="P23" s="9"/>
      <c r="Q23" s="9">
        <v>2751755060</v>
      </c>
      <c r="R23" s="9"/>
      <c r="S23" s="9">
        <f t="shared" si="2"/>
        <v>2751755060</v>
      </c>
      <c r="U23" s="11">
        <f t="shared" si="3"/>
        <v>6.4790029784564966E-3</v>
      </c>
    </row>
    <row r="24" spans="1:21">
      <c r="A24" s="2" t="s">
        <v>36</v>
      </c>
      <c r="C24" s="9">
        <v>0</v>
      </c>
      <c r="D24" s="9"/>
      <c r="E24" s="9">
        <v>-1259820210</v>
      </c>
      <c r="F24" s="9"/>
      <c r="G24" s="9">
        <v>0</v>
      </c>
      <c r="H24" s="9"/>
      <c r="I24" s="9">
        <f t="shared" si="0"/>
        <v>-1259820210</v>
      </c>
      <c r="K24" s="11">
        <f t="shared" si="1"/>
        <v>-1.1322840138146951E-2</v>
      </c>
      <c r="L24" s="6"/>
      <c r="M24" s="9">
        <v>0</v>
      </c>
      <c r="N24" s="9"/>
      <c r="O24" s="9">
        <v>-1248598234</v>
      </c>
      <c r="P24" s="9"/>
      <c r="Q24" s="9">
        <v>4121442004</v>
      </c>
      <c r="R24" s="9"/>
      <c r="S24" s="9">
        <f t="shared" si="2"/>
        <v>2872843770</v>
      </c>
      <c r="U24" s="11">
        <f t="shared" si="3"/>
        <v>6.7641061564797083E-3</v>
      </c>
    </row>
    <row r="25" spans="1:21">
      <c r="A25" s="2" t="s">
        <v>37</v>
      </c>
      <c r="C25" s="9">
        <v>0</v>
      </c>
      <c r="D25" s="9"/>
      <c r="E25" s="9">
        <v>-6159804604</v>
      </c>
      <c r="F25" s="9"/>
      <c r="G25" s="9">
        <v>0</v>
      </c>
      <c r="H25" s="9"/>
      <c r="I25" s="9">
        <f t="shared" si="0"/>
        <v>-6159804604</v>
      </c>
      <c r="K25" s="11">
        <f t="shared" si="1"/>
        <v>-5.5362251105110935E-2</v>
      </c>
      <c r="L25" s="6"/>
      <c r="M25" s="9">
        <v>1855000000</v>
      </c>
      <c r="N25" s="9"/>
      <c r="O25" s="9">
        <v>-27907697461</v>
      </c>
      <c r="P25" s="9"/>
      <c r="Q25" s="9">
        <v>107613756</v>
      </c>
      <c r="R25" s="9"/>
      <c r="S25" s="9">
        <f t="shared" si="2"/>
        <v>-25945083705</v>
      </c>
      <c r="U25" s="11">
        <f t="shared" si="3"/>
        <v>-6.1087658943379253E-2</v>
      </c>
    </row>
    <row r="26" spans="1:21">
      <c r="A26" s="2" t="s">
        <v>56</v>
      </c>
      <c r="C26" s="9">
        <v>0</v>
      </c>
      <c r="D26" s="9"/>
      <c r="E26" s="9">
        <v>-1739259860</v>
      </c>
      <c r="F26" s="9"/>
      <c r="G26" s="9">
        <v>0</v>
      </c>
      <c r="H26" s="9"/>
      <c r="I26" s="9">
        <f t="shared" si="0"/>
        <v>-1739259860</v>
      </c>
      <c r="K26" s="11">
        <f t="shared" si="1"/>
        <v>-1.5631882388579755E-2</v>
      </c>
      <c r="L26" s="6"/>
      <c r="M26" s="9">
        <v>4326568500</v>
      </c>
      <c r="N26" s="9"/>
      <c r="O26" s="9">
        <v>5715729663</v>
      </c>
      <c r="P26" s="9"/>
      <c r="Q26" s="9">
        <v>1836514249</v>
      </c>
      <c r="R26" s="9"/>
      <c r="S26" s="9">
        <f t="shared" si="2"/>
        <v>11878812412</v>
      </c>
      <c r="U26" s="11">
        <f t="shared" si="3"/>
        <v>2.7968645217236011E-2</v>
      </c>
    </row>
    <row r="27" spans="1:21">
      <c r="A27" s="2" t="s">
        <v>210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K27" s="11">
        <f t="shared" si="1"/>
        <v>0</v>
      </c>
      <c r="L27" s="6"/>
      <c r="M27" s="9">
        <v>10790440650</v>
      </c>
      <c r="N27" s="9"/>
      <c r="O27" s="9">
        <v>0</v>
      </c>
      <c r="P27" s="9"/>
      <c r="Q27" s="9">
        <v>-16642303659</v>
      </c>
      <c r="R27" s="9"/>
      <c r="S27" s="9">
        <f t="shared" si="2"/>
        <v>-5851863009</v>
      </c>
      <c r="U27" s="11">
        <f t="shared" si="3"/>
        <v>-1.3778202288408037E-2</v>
      </c>
    </row>
    <row r="28" spans="1:21">
      <c r="A28" s="2" t="s">
        <v>34</v>
      </c>
      <c r="C28" s="9">
        <v>0</v>
      </c>
      <c r="D28" s="9"/>
      <c r="E28" s="9">
        <v>10911704007</v>
      </c>
      <c r="F28" s="9"/>
      <c r="G28" s="9">
        <v>0</v>
      </c>
      <c r="H28" s="9"/>
      <c r="I28" s="9">
        <f t="shared" si="0"/>
        <v>10911704007</v>
      </c>
      <c r="K28" s="11">
        <f t="shared" si="1"/>
        <v>9.8070724001195791E-2</v>
      </c>
      <c r="L28" s="6"/>
      <c r="M28" s="9">
        <v>1235851200</v>
      </c>
      <c r="N28" s="9"/>
      <c r="O28" s="9">
        <v>19472850745</v>
      </c>
      <c r="P28" s="9"/>
      <c r="Q28" s="9">
        <v>8242819422</v>
      </c>
      <c r="R28" s="9"/>
      <c r="S28" s="9">
        <f t="shared" si="2"/>
        <v>28951521367</v>
      </c>
      <c r="U28" s="11">
        <f t="shared" si="3"/>
        <v>6.8166311709313213E-2</v>
      </c>
    </row>
    <row r="29" spans="1:21">
      <c r="A29" s="2" t="s">
        <v>230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K29" s="11">
        <f t="shared" si="1"/>
        <v>0</v>
      </c>
      <c r="L29" s="6"/>
      <c r="M29" s="9">
        <v>0</v>
      </c>
      <c r="N29" s="9"/>
      <c r="O29" s="9">
        <v>0</v>
      </c>
      <c r="P29" s="9"/>
      <c r="Q29" s="9">
        <v>0</v>
      </c>
      <c r="R29" s="9"/>
      <c r="S29" s="9">
        <f t="shared" si="2"/>
        <v>0</v>
      </c>
      <c r="U29" s="11">
        <f t="shared" si="3"/>
        <v>0</v>
      </c>
    </row>
    <row r="30" spans="1:21">
      <c r="A30" s="2" t="s">
        <v>231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K30" s="11">
        <f t="shared" si="1"/>
        <v>0</v>
      </c>
      <c r="L30" s="6"/>
      <c r="M30" s="9">
        <v>0</v>
      </c>
      <c r="N30" s="9"/>
      <c r="O30" s="9">
        <v>0</v>
      </c>
      <c r="P30" s="9"/>
      <c r="Q30" s="9">
        <v>1123612079</v>
      </c>
      <c r="R30" s="9"/>
      <c r="S30" s="9">
        <f t="shared" si="2"/>
        <v>1123612079</v>
      </c>
      <c r="U30" s="11">
        <f t="shared" si="3"/>
        <v>2.6455428799940848E-3</v>
      </c>
    </row>
    <row r="31" spans="1:21">
      <c r="A31" s="2" t="s">
        <v>24</v>
      </c>
      <c r="C31" s="9">
        <v>0</v>
      </c>
      <c r="D31" s="9"/>
      <c r="E31" s="9">
        <v>-620018776</v>
      </c>
      <c r="F31" s="9"/>
      <c r="G31" s="9">
        <v>0</v>
      </c>
      <c r="H31" s="9"/>
      <c r="I31" s="9">
        <f t="shared" si="0"/>
        <v>-620018776</v>
      </c>
      <c r="K31" s="11">
        <f t="shared" si="1"/>
        <v>-5.5725201322953406E-3</v>
      </c>
      <c r="L31" s="6"/>
      <c r="M31" s="9">
        <v>0</v>
      </c>
      <c r="N31" s="9"/>
      <c r="O31" s="9">
        <v>-3017370121</v>
      </c>
      <c r="P31" s="9"/>
      <c r="Q31" s="9">
        <v>-16615414908</v>
      </c>
      <c r="R31" s="9"/>
      <c r="S31" s="9">
        <f t="shared" si="2"/>
        <v>-19632785029</v>
      </c>
      <c r="U31" s="11">
        <f t="shared" si="3"/>
        <v>-4.6225361598240179E-2</v>
      </c>
    </row>
    <row r="32" spans="1:21">
      <c r="A32" s="2" t="s">
        <v>32</v>
      </c>
      <c r="C32" s="9">
        <v>0</v>
      </c>
      <c r="D32" s="9"/>
      <c r="E32" s="9">
        <v>-12590390913</v>
      </c>
      <c r="F32" s="9"/>
      <c r="G32" s="9">
        <v>0</v>
      </c>
      <c r="H32" s="9"/>
      <c r="I32" s="9">
        <f t="shared" si="0"/>
        <v>-12590390913</v>
      </c>
      <c r="K32" s="11">
        <f t="shared" si="1"/>
        <v>-0.1131581970610529</v>
      </c>
      <c r="L32" s="6"/>
      <c r="M32" s="9">
        <v>39686023372</v>
      </c>
      <c r="N32" s="9"/>
      <c r="O32" s="9">
        <v>-43377178618</v>
      </c>
      <c r="P32" s="9"/>
      <c r="Q32" s="9">
        <v>-3635744022</v>
      </c>
      <c r="R32" s="9"/>
      <c r="S32" s="9">
        <f t="shared" si="2"/>
        <v>-7326899268</v>
      </c>
      <c r="U32" s="11">
        <f t="shared" si="3"/>
        <v>-1.7251172849745835E-2</v>
      </c>
    </row>
    <row r="33" spans="1:21">
      <c r="A33" s="2" t="s">
        <v>22</v>
      </c>
      <c r="C33" s="9">
        <v>0</v>
      </c>
      <c r="D33" s="9"/>
      <c r="E33" s="9">
        <v>-1624979320</v>
      </c>
      <c r="F33" s="9"/>
      <c r="G33" s="9">
        <v>0</v>
      </c>
      <c r="H33" s="9"/>
      <c r="I33" s="9">
        <f t="shared" si="0"/>
        <v>-1624979320</v>
      </c>
      <c r="K33" s="11">
        <f t="shared" si="1"/>
        <v>-1.4604767348632024E-2</v>
      </c>
      <c r="L33" s="6"/>
      <c r="M33" s="9">
        <v>15085372500</v>
      </c>
      <c r="N33" s="9"/>
      <c r="O33" s="9">
        <v>-2875867058</v>
      </c>
      <c r="P33" s="9"/>
      <c r="Q33" s="9">
        <v>-5255054121</v>
      </c>
      <c r="R33" s="9"/>
      <c r="S33" s="9">
        <f t="shared" si="2"/>
        <v>6954451321</v>
      </c>
      <c r="U33" s="11">
        <f t="shared" si="3"/>
        <v>1.6374244741931977E-2</v>
      </c>
    </row>
    <row r="34" spans="1:21">
      <c r="A34" s="2" t="s">
        <v>232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K34" s="11">
        <f t="shared" si="1"/>
        <v>0</v>
      </c>
      <c r="L34" s="6"/>
      <c r="M34" s="9">
        <v>0</v>
      </c>
      <c r="N34" s="9"/>
      <c r="O34" s="9">
        <v>0</v>
      </c>
      <c r="P34" s="9"/>
      <c r="Q34" s="9">
        <v>5025706876</v>
      </c>
      <c r="R34" s="9"/>
      <c r="S34" s="9">
        <f t="shared" si="2"/>
        <v>5025706876</v>
      </c>
      <c r="U34" s="11">
        <f t="shared" si="3"/>
        <v>1.1833018967339808E-2</v>
      </c>
    </row>
    <row r="35" spans="1:21">
      <c r="A35" s="2" t="s">
        <v>43</v>
      </c>
      <c r="C35" s="9">
        <v>0</v>
      </c>
      <c r="D35" s="9"/>
      <c r="E35" s="9">
        <v>1240574400</v>
      </c>
      <c r="F35" s="9"/>
      <c r="G35" s="9">
        <v>0</v>
      </c>
      <c r="H35" s="9"/>
      <c r="I35" s="9">
        <f t="shared" si="0"/>
        <v>1240574400</v>
      </c>
      <c r="K35" s="11">
        <f t="shared" si="1"/>
        <v>1.1149865273773924E-2</v>
      </c>
      <c r="L35" s="6"/>
      <c r="M35" s="9">
        <v>2696000000</v>
      </c>
      <c r="N35" s="9"/>
      <c r="O35" s="9">
        <v>5310290698</v>
      </c>
      <c r="P35" s="9"/>
      <c r="Q35" s="9">
        <v>22641683</v>
      </c>
      <c r="R35" s="9"/>
      <c r="S35" s="9">
        <f t="shared" si="2"/>
        <v>8028932381</v>
      </c>
      <c r="U35" s="11">
        <f t="shared" si="3"/>
        <v>1.8904108714648756E-2</v>
      </c>
    </row>
    <row r="36" spans="1:21">
      <c r="A36" s="2" t="s">
        <v>21</v>
      </c>
      <c r="C36" s="9">
        <v>0</v>
      </c>
      <c r="D36" s="9"/>
      <c r="E36" s="9">
        <v>1451657021</v>
      </c>
      <c r="F36" s="9"/>
      <c r="G36" s="9">
        <v>0</v>
      </c>
      <c r="H36" s="9"/>
      <c r="I36" s="9">
        <f t="shared" si="0"/>
        <v>1451657021</v>
      </c>
      <c r="K36" s="11">
        <f t="shared" si="1"/>
        <v>1.3047004845399036E-2</v>
      </c>
      <c r="L36" s="6"/>
      <c r="M36" s="9">
        <v>9957571200</v>
      </c>
      <c r="N36" s="9"/>
      <c r="O36" s="9">
        <v>10943217766</v>
      </c>
      <c r="P36" s="9"/>
      <c r="Q36" s="9">
        <v>3356651389</v>
      </c>
      <c r="R36" s="9"/>
      <c r="S36" s="9">
        <f t="shared" si="2"/>
        <v>24257440355</v>
      </c>
      <c r="U36" s="11">
        <f t="shared" si="3"/>
        <v>5.7114105319306947E-2</v>
      </c>
    </row>
    <row r="37" spans="1:21">
      <c r="A37" s="2" t="s">
        <v>38</v>
      </c>
      <c r="C37" s="9">
        <v>30406137328</v>
      </c>
      <c r="D37" s="9"/>
      <c r="E37" s="9">
        <v>-24237728780</v>
      </c>
      <c r="F37" s="9"/>
      <c r="G37" s="9">
        <v>0</v>
      </c>
      <c r="H37" s="9"/>
      <c r="I37" s="9">
        <f t="shared" si="0"/>
        <v>6168408548</v>
      </c>
      <c r="K37" s="11">
        <f t="shared" si="1"/>
        <v>5.5439580458693516E-2</v>
      </c>
      <c r="L37" s="6"/>
      <c r="M37" s="9">
        <v>30406137328</v>
      </c>
      <c r="N37" s="9"/>
      <c r="O37" s="9">
        <v>8396065749</v>
      </c>
      <c r="P37" s="9"/>
      <c r="Q37" s="9">
        <v>-990588191</v>
      </c>
      <c r="R37" s="9"/>
      <c r="S37" s="9">
        <f t="shared" si="2"/>
        <v>37811614886</v>
      </c>
      <c r="U37" s="11">
        <f t="shared" si="3"/>
        <v>8.9027388021462928E-2</v>
      </c>
    </row>
    <row r="38" spans="1:21">
      <c r="A38" s="2" t="s">
        <v>233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K38" s="11">
        <f t="shared" si="1"/>
        <v>0</v>
      </c>
      <c r="L38" s="6"/>
      <c r="M38" s="9">
        <v>0</v>
      </c>
      <c r="N38" s="9"/>
      <c r="O38" s="9">
        <v>0</v>
      </c>
      <c r="P38" s="9"/>
      <c r="Q38" s="9">
        <v>-31635432</v>
      </c>
      <c r="R38" s="9"/>
      <c r="S38" s="9">
        <f t="shared" si="2"/>
        <v>-31635432</v>
      </c>
      <c r="U38" s="11">
        <f t="shared" si="3"/>
        <v>-7.4485575090668842E-5</v>
      </c>
    </row>
    <row r="39" spans="1:21">
      <c r="A39" s="2" t="s">
        <v>234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K39" s="11">
        <f t="shared" si="1"/>
        <v>0</v>
      </c>
      <c r="L39" s="6"/>
      <c r="M39" s="9">
        <v>0</v>
      </c>
      <c r="N39" s="9"/>
      <c r="O39" s="9">
        <v>0</v>
      </c>
      <c r="P39" s="9"/>
      <c r="Q39" s="9">
        <v>20606572468</v>
      </c>
      <c r="R39" s="9"/>
      <c r="S39" s="9">
        <f t="shared" si="2"/>
        <v>20606572468</v>
      </c>
      <c r="U39" s="11">
        <f t="shared" si="3"/>
        <v>4.851814259803764E-2</v>
      </c>
    </row>
    <row r="40" spans="1:21">
      <c r="A40" s="2" t="s">
        <v>35</v>
      </c>
      <c r="C40" s="9">
        <v>0</v>
      </c>
      <c r="D40" s="9"/>
      <c r="E40" s="9">
        <v>5899271038</v>
      </c>
      <c r="F40" s="9"/>
      <c r="G40" s="9">
        <v>0</v>
      </c>
      <c r="H40" s="9"/>
      <c r="I40" s="9">
        <f t="shared" si="0"/>
        <v>5899271038</v>
      </c>
      <c r="K40" s="11">
        <f t="shared" si="1"/>
        <v>5.3020663079277185E-2</v>
      </c>
      <c r="L40" s="6"/>
      <c r="M40" s="9">
        <v>34457130000</v>
      </c>
      <c r="N40" s="9"/>
      <c r="O40" s="9">
        <v>2607920912</v>
      </c>
      <c r="P40" s="9"/>
      <c r="Q40" s="9">
        <v>-4558343663</v>
      </c>
      <c r="R40" s="9"/>
      <c r="S40" s="9">
        <f t="shared" si="2"/>
        <v>32506707249</v>
      </c>
      <c r="U40" s="11">
        <f t="shared" si="3"/>
        <v>7.6536991299685067E-2</v>
      </c>
    </row>
    <row r="41" spans="1:21">
      <c r="A41" s="2" t="s">
        <v>235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K41" s="11">
        <f t="shared" si="1"/>
        <v>0</v>
      </c>
      <c r="L41" s="6"/>
      <c r="M41" s="9">
        <v>0</v>
      </c>
      <c r="N41" s="9"/>
      <c r="O41" s="9">
        <v>0</v>
      </c>
      <c r="P41" s="9"/>
      <c r="Q41" s="9">
        <v>-136067833</v>
      </c>
      <c r="R41" s="9"/>
      <c r="S41" s="9">
        <f t="shared" si="2"/>
        <v>-136067833</v>
      </c>
      <c r="U41" s="11">
        <f t="shared" si="3"/>
        <v>-3.2037149966360781E-4</v>
      </c>
    </row>
    <row r="42" spans="1:21">
      <c r="A42" s="2" t="s">
        <v>236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K42" s="11">
        <f t="shared" si="1"/>
        <v>0</v>
      </c>
      <c r="L42" s="6"/>
      <c r="M42" s="9">
        <v>0</v>
      </c>
      <c r="N42" s="9"/>
      <c r="O42" s="9">
        <v>0</v>
      </c>
      <c r="P42" s="9"/>
      <c r="Q42" s="9">
        <v>3260282533</v>
      </c>
      <c r="R42" s="9"/>
      <c r="S42" s="9">
        <f t="shared" si="2"/>
        <v>3260282533</v>
      </c>
      <c r="U42" s="11">
        <f t="shared" si="3"/>
        <v>7.6763301170841456E-3</v>
      </c>
    </row>
    <row r="43" spans="1:21">
      <c r="A43" s="2" t="s">
        <v>15</v>
      </c>
      <c r="C43" s="9">
        <v>0</v>
      </c>
      <c r="D43" s="9"/>
      <c r="E43" s="9">
        <v>1750443484</v>
      </c>
      <c r="F43" s="9"/>
      <c r="G43" s="9">
        <v>0</v>
      </c>
      <c r="H43" s="9"/>
      <c r="I43" s="9">
        <f t="shared" si="0"/>
        <v>1750443484</v>
      </c>
      <c r="K43" s="11">
        <f t="shared" si="1"/>
        <v>1.5732397037981311E-2</v>
      </c>
      <c r="L43" s="6"/>
      <c r="M43" s="9">
        <v>7563625400</v>
      </c>
      <c r="N43" s="9"/>
      <c r="O43" s="9">
        <v>-22056301479</v>
      </c>
      <c r="P43" s="9"/>
      <c r="Q43" s="9">
        <v>-3659</v>
      </c>
      <c r="R43" s="9"/>
      <c r="S43" s="9">
        <f t="shared" si="2"/>
        <v>-14492679738</v>
      </c>
      <c r="U43" s="11">
        <f t="shared" si="3"/>
        <v>-3.412299174197507E-2</v>
      </c>
    </row>
    <row r="44" spans="1:21">
      <c r="A44" s="2" t="s">
        <v>237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K44" s="11">
        <f t="shared" si="1"/>
        <v>0</v>
      </c>
      <c r="L44" s="6"/>
      <c r="M44" s="9">
        <v>0</v>
      </c>
      <c r="N44" s="9"/>
      <c r="O44" s="9">
        <v>0</v>
      </c>
      <c r="P44" s="9"/>
      <c r="Q44" s="9">
        <v>0</v>
      </c>
      <c r="R44" s="9"/>
      <c r="S44" s="9">
        <f t="shared" si="2"/>
        <v>0</v>
      </c>
      <c r="U44" s="11">
        <f t="shared" si="3"/>
        <v>0</v>
      </c>
    </row>
    <row r="45" spans="1:21">
      <c r="A45" s="2" t="s">
        <v>238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K45" s="11">
        <f t="shared" si="1"/>
        <v>0</v>
      </c>
      <c r="L45" s="6"/>
      <c r="M45" s="9">
        <v>0</v>
      </c>
      <c r="N45" s="9"/>
      <c r="O45" s="9">
        <v>0</v>
      </c>
      <c r="P45" s="9"/>
      <c r="Q45" s="9">
        <v>8441070120</v>
      </c>
      <c r="R45" s="9"/>
      <c r="S45" s="9">
        <f t="shared" si="2"/>
        <v>8441070120</v>
      </c>
      <c r="U45" s="11">
        <f t="shared" si="3"/>
        <v>1.9874486375557037E-2</v>
      </c>
    </row>
    <row r="46" spans="1:21">
      <c r="A46" s="2" t="s">
        <v>239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K46" s="11">
        <f t="shared" si="1"/>
        <v>0</v>
      </c>
      <c r="L46" s="6"/>
      <c r="M46" s="9">
        <v>0</v>
      </c>
      <c r="N46" s="9"/>
      <c r="O46" s="9">
        <v>0</v>
      </c>
      <c r="P46" s="9"/>
      <c r="Q46" s="9">
        <v>5815601015</v>
      </c>
      <c r="R46" s="9"/>
      <c r="S46" s="9">
        <f t="shared" si="2"/>
        <v>5815601015</v>
      </c>
      <c r="U46" s="11">
        <f t="shared" si="3"/>
        <v>1.3692823480335355E-2</v>
      </c>
    </row>
    <row r="47" spans="1:21">
      <c r="A47" s="2" t="s">
        <v>240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K47" s="11">
        <f t="shared" si="1"/>
        <v>0</v>
      </c>
      <c r="L47" s="6"/>
      <c r="M47" s="9">
        <v>0</v>
      </c>
      <c r="N47" s="9"/>
      <c r="O47" s="9">
        <v>0</v>
      </c>
      <c r="P47" s="9"/>
      <c r="Q47" s="9">
        <v>6833120649</v>
      </c>
      <c r="R47" s="9"/>
      <c r="S47" s="9">
        <f t="shared" si="2"/>
        <v>6833120649</v>
      </c>
      <c r="U47" s="11">
        <f t="shared" si="3"/>
        <v>1.6088571864758771E-2</v>
      </c>
    </row>
    <row r="48" spans="1:21">
      <c r="A48" s="2" t="s">
        <v>241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K48" s="11">
        <f t="shared" si="1"/>
        <v>0</v>
      </c>
      <c r="L48" s="6"/>
      <c r="M48" s="9">
        <v>0</v>
      </c>
      <c r="N48" s="9"/>
      <c r="O48" s="9">
        <v>0</v>
      </c>
      <c r="P48" s="9"/>
      <c r="Q48" s="9">
        <v>-42149760</v>
      </c>
      <c r="R48" s="9"/>
      <c r="S48" s="9">
        <f t="shared" si="2"/>
        <v>-42149760</v>
      </c>
      <c r="U48" s="11">
        <f t="shared" si="3"/>
        <v>-9.9241543897161569E-5</v>
      </c>
    </row>
    <row r="49" spans="1:21">
      <c r="A49" s="2" t="s">
        <v>242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K49" s="11">
        <f t="shared" si="1"/>
        <v>0</v>
      </c>
      <c r="L49" s="6"/>
      <c r="M49" s="9">
        <v>0</v>
      </c>
      <c r="N49" s="9"/>
      <c r="O49" s="9">
        <v>0</v>
      </c>
      <c r="P49" s="9"/>
      <c r="Q49" s="9">
        <v>0</v>
      </c>
      <c r="R49" s="9"/>
      <c r="S49" s="9">
        <f t="shared" si="2"/>
        <v>0</v>
      </c>
      <c r="U49" s="11">
        <f t="shared" si="3"/>
        <v>0</v>
      </c>
    </row>
    <row r="50" spans="1:21">
      <c r="A50" s="2" t="s">
        <v>243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K50" s="11">
        <f t="shared" si="1"/>
        <v>0</v>
      </c>
      <c r="L50" s="6"/>
      <c r="M50" s="9">
        <v>0</v>
      </c>
      <c r="N50" s="9"/>
      <c r="O50" s="9">
        <v>0</v>
      </c>
      <c r="P50" s="9"/>
      <c r="Q50" s="9">
        <v>0</v>
      </c>
      <c r="R50" s="9"/>
      <c r="S50" s="9">
        <f t="shared" si="2"/>
        <v>0</v>
      </c>
      <c r="U50" s="11">
        <f t="shared" si="3"/>
        <v>0</v>
      </c>
    </row>
    <row r="51" spans="1:21">
      <c r="A51" s="2" t="s">
        <v>62</v>
      </c>
      <c r="C51" s="9">
        <v>0</v>
      </c>
      <c r="D51" s="9"/>
      <c r="E51" s="9">
        <v>682918314</v>
      </c>
      <c r="F51" s="9"/>
      <c r="G51" s="9">
        <v>0</v>
      </c>
      <c r="H51" s="9"/>
      <c r="I51" s="9">
        <f t="shared" si="0"/>
        <v>682918314</v>
      </c>
      <c r="K51" s="11">
        <f t="shared" si="1"/>
        <v>6.1378400151517205E-3</v>
      </c>
      <c r="L51" s="6"/>
      <c r="M51" s="9">
        <v>0</v>
      </c>
      <c r="N51" s="9"/>
      <c r="O51" s="9">
        <v>1464394289</v>
      </c>
      <c r="P51" s="9"/>
      <c r="Q51" s="9">
        <v>2391983223</v>
      </c>
      <c r="R51" s="9"/>
      <c r="S51" s="9">
        <f t="shared" si="2"/>
        <v>3856377512</v>
      </c>
      <c r="U51" s="11">
        <f t="shared" si="3"/>
        <v>9.0798348114241867E-3</v>
      </c>
    </row>
    <row r="52" spans="1:21">
      <c r="A52" s="2" t="s">
        <v>219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K52" s="11">
        <f t="shared" si="1"/>
        <v>0</v>
      </c>
      <c r="L52" s="6"/>
      <c r="M52" s="9">
        <v>433200000</v>
      </c>
      <c r="N52" s="9"/>
      <c r="O52" s="9">
        <v>0</v>
      </c>
      <c r="P52" s="9"/>
      <c r="Q52" s="9">
        <v>6375794139</v>
      </c>
      <c r="R52" s="9"/>
      <c r="S52" s="9">
        <f t="shared" si="2"/>
        <v>6808994139</v>
      </c>
      <c r="U52" s="11">
        <f t="shared" si="3"/>
        <v>1.6031766034755226E-2</v>
      </c>
    </row>
    <row r="53" spans="1:21">
      <c r="A53" s="2" t="s">
        <v>244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K53" s="11">
        <f t="shared" si="1"/>
        <v>0</v>
      </c>
      <c r="L53" s="6"/>
      <c r="M53" s="9">
        <v>0</v>
      </c>
      <c r="N53" s="9"/>
      <c r="O53" s="9">
        <v>0</v>
      </c>
      <c r="P53" s="9"/>
      <c r="Q53" s="9">
        <v>7898608942</v>
      </c>
      <c r="R53" s="9"/>
      <c r="S53" s="9">
        <f t="shared" si="2"/>
        <v>7898608942</v>
      </c>
      <c r="U53" s="11">
        <f t="shared" si="3"/>
        <v>1.8597262381660203E-2</v>
      </c>
    </row>
    <row r="54" spans="1:21">
      <c r="A54" s="2" t="s">
        <v>16</v>
      </c>
      <c r="C54" s="9">
        <v>0</v>
      </c>
      <c r="D54" s="9"/>
      <c r="E54" s="9">
        <v>-4378991460</v>
      </c>
      <c r="F54" s="9"/>
      <c r="G54" s="9">
        <v>0</v>
      </c>
      <c r="H54" s="9"/>
      <c r="I54" s="9">
        <f t="shared" si="0"/>
        <v>-4378991460</v>
      </c>
      <c r="K54" s="11">
        <f t="shared" si="1"/>
        <v>-3.935690178195405E-2</v>
      </c>
      <c r="L54" s="6"/>
      <c r="M54" s="9">
        <v>0</v>
      </c>
      <c r="N54" s="9"/>
      <c r="O54" s="9">
        <v>-8444558365</v>
      </c>
      <c r="P54" s="9"/>
      <c r="Q54" s="9">
        <v>-2038</v>
      </c>
      <c r="R54" s="9"/>
      <c r="S54" s="9">
        <f t="shared" si="2"/>
        <v>-8444560403</v>
      </c>
      <c r="U54" s="11">
        <f t="shared" si="3"/>
        <v>-1.9882704241413401E-2</v>
      </c>
    </row>
    <row r="55" spans="1:21">
      <c r="A55" s="2" t="s">
        <v>206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K55" s="11">
        <f t="shared" si="1"/>
        <v>0</v>
      </c>
      <c r="L55" s="6"/>
      <c r="M55" s="9">
        <v>16555083300</v>
      </c>
      <c r="N55" s="9"/>
      <c r="O55" s="9">
        <v>0</v>
      </c>
      <c r="P55" s="9"/>
      <c r="Q55" s="9">
        <v>-13013828574</v>
      </c>
      <c r="R55" s="9"/>
      <c r="S55" s="9">
        <f t="shared" si="2"/>
        <v>3541254726</v>
      </c>
      <c r="U55" s="11">
        <f t="shared" si="3"/>
        <v>8.3378787053914397E-3</v>
      </c>
    </row>
    <row r="56" spans="1:21">
      <c r="A56" s="2" t="s">
        <v>27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K56" s="11">
        <f t="shared" si="1"/>
        <v>0</v>
      </c>
      <c r="L56" s="6"/>
      <c r="M56" s="9">
        <v>1737303552</v>
      </c>
      <c r="N56" s="9"/>
      <c r="O56" s="9">
        <v>0</v>
      </c>
      <c r="P56" s="9"/>
      <c r="Q56" s="9">
        <v>731259350</v>
      </c>
      <c r="R56" s="9"/>
      <c r="S56" s="9">
        <f t="shared" si="2"/>
        <v>2468562902</v>
      </c>
      <c r="U56" s="11">
        <f t="shared" si="3"/>
        <v>5.8122274860340261E-3</v>
      </c>
    </row>
    <row r="57" spans="1:21">
      <c r="A57" s="2" t="s">
        <v>245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K57" s="11">
        <f t="shared" si="1"/>
        <v>0</v>
      </c>
      <c r="L57" s="6"/>
      <c r="M57" s="9">
        <v>0</v>
      </c>
      <c r="N57" s="9"/>
      <c r="O57" s="9">
        <v>0</v>
      </c>
      <c r="P57" s="9"/>
      <c r="Q57" s="9">
        <v>0</v>
      </c>
      <c r="R57" s="9"/>
      <c r="S57" s="9">
        <f t="shared" si="2"/>
        <v>0</v>
      </c>
      <c r="U57" s="11">
        <f t="shared" si="3"/>
        <v>0</v>
      </c>
    </row>
    <row r="58" spans="1:21">
      <c r="A58" s="2" t="s">
        <v>246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K58" s="11">
        <f t="shared" si="1"/>
        <v>0</v>
      </c>
      <c r="L58" s="6"/>
      <c r="M58" s="9">
        <v>0</v>
      </c>
      <c r="N58" s="9"/>
      <c r="O58" s="9">
        <v>0</v>
      </c>
      <c r="P58" s="9"/>
      <c r="Q58" s="9">
        <v>1261980104</v>
      </c>
      <c r="R58" s="9"/>
      <c r="S58" s="9">
        <f t="shared" si="2"/>
        <v>1261980104</v>
      </c>
      <c r="U58" s="11">
        <f t="shared" si="3"/>
        <v>2.9713301781187015E-3</v>
      </c>
    </row>
    <row r="59" spans="1:21">
      <c r="A59" s="2" t="s">
        <v>60</v>
      </c>
      <c r="C59" s="9">
        <v>3663540325</v>
      </c>
      <c r="D59" s="9"/>
      <c r="E59" s="9">
        <v>-5177284769</v>
      </c>
      <c r="F59" s="9"/>
      <c r="G59" s="9">
        <v>0</v>
      </c>
      <c r="H59" s="9"/>
      <c r="I59" s="9">
        <f t="shared" si="0"/>
        <v>-1513744444</v>
      </c>
      <c r="K59" s="11">
        <f t="shared" si="1"/>
        <v>-1.3605025711899114E-2</v>
      </c>
      <c r="L59" s="6"/>
      <c r="M59" s="9">
        <v>3663540325</v>
      </c>
      <c r="N59" s="9"/>
      <c r="O59" s="9">
        <v>-16533514912</v>
      </c>
      <c r="P59" s="9"/>
      <c r="Q59" s="9">
        <v>6665842215</v>
      </c>
      <c r="R59" s="9"/>
      <c r="S59" s="9">
        <f t="shared" si="2"/>
        <v>-6204132372</v>
      </c>
      <c r="U59" s="11">
        <f t="shared" si="3"/>
        <v>-1.4607619951801366E-2</v>
      </c>
    </row>
    <row r="60" spans="1:21">
      <c r="A60" s="2" t="s">
        <v>59</v>
      </c>
      <c r="C60" s="9">
        <v>0</v>
      </c>
      <c r="D60" s="9"/>
      <c r="E60" s="9">
        <v>276192240</v>
      </c>
      <c r="F60" s="9"/>
      <c r="G60" s="9">
        <v>0</v>
      </c>
      <c r="H60" s="9"/>
      <c r="I60" s="9">
        <f t="shared" si="0"/>
        <v>276192240</v>
      </c>
      <c r="K60" s="11">
        <f t="shared" si="1"/>
        <v>2.4823229188526163E-3</v>
      </c>
      <c r="L60" s="6"/>
      <c r="M60" s="9">
        <v>19865947530</v>
      </c>
      <c r="N60" s="9"/>
      <c r="O60" s="9">
        <v>-44402270822</v>
      </c>
      <c r="P60" s="9"/>
      <c r="Q60" s="9">
        <v>-42664883891</v>
      </c>
      <c r="R60" s="9"/>
      <c r="S60" s="9">
        <f t="shared" si="2"/>
        <v>-67201207183</v>
      </c>
      <c r="U60" s="11">
        <f t="shared" si="3"/>
        <v>-0.15822513704927249</v>
      </c>
    </row>
    <row r="61" spans="1:21">
      <c r="A61" s="2" t="s">
        <v>44</v>
      </c>
      <c r="C61" s="9">
        <v>0</v>
      </c>
      <c r="D61" s="9"/>
      <c r="E61" s="9">
        <v>-110311746</v>
      </c>
      <c r="F61" s="9"/>
      <c r="G61" s="9">
        <v>0</v>
      </c>
      <c r="H61" s="9"/>
      <c r="I61" s="9">
        <f t="shared" si="0"/>
        <v>-110311746</v>
      </c>
      <c r="K61" s="11">
        <f t="shared" si="1"/>
        <v>-9.9144485491137776E-4</v>
      </c>
      <c r="L61" s="6"/>
      <c r="M61" s="9">
        <v>3818625000</v>
      </c>
      <c r="N61" s="9"/>
      <c r="O61" s="9">
        <v>5671979685</v>
      </c>
      <c r="P61" s="9"/>
      <c r="Q61" s="9">
        <v>-30657899</v>
      </c>
      <c r="R61" s="9"/>
      <c r="S61" s="9">
        <f t="shared" si="2"/>
        <v>9459946786</v>
      </c>
      <c r="U61" s="11">
        <f t="shared" si="3"/>
        <v>2.2273429889698815E-2</v>
      </c>
    </row>
    <row r="62" spans="1:21">
      <c r="A62" s="2" t="s">
        <v>247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K62" s="11">
        <f t="shared" si="1"/>
        <v>0</v>
      </c>
      <c r="L62" s="6"/>
      <c r="M62" s="9">
        <v>0</v>
      </c>
      <c r="N62" s="9"/>
      <c r="O62" s="9">
        <v>0</v>
      </c>
      <c r="P62" s="9"/>
      <c r="Q62" s="9">
        <v>3203252307</v>
      </c>
      <c r="R62" s="9"/>
      <c r="S62" s="9">
        <f t="shared" si="2"/>
        <v>3203252307</v>
      </c>
      <c r="U62" s="11">
        <f t="shared" si="3"/>
        <v>7.5420525392985533E-3</v>
      </c>
    </row>
    <row r="63" spans="1:21">
      <c r="A63" s="2" t="s">
        <v>65</v>
      </c>
      <c r="C63" s="9">
        <v>0</v>
      </c>
      <c r="D63" s="9"/>
      <c r="E63" s="9">
        <v>-407927437</v>
      </c>
      <c r="F63" s="9"/>
      <c r="G63" s="9">
        <v>0</v>
      </c>
      <c r="H63" s="9"/>
      <c r="I63" s="9">
        <f t="shared" si="0"/>
        <v>-407927437</v>
      </c>
      <c r="K63" s="11">
        <f t="shared" si="1"/>
        <v>-3.6663145427036862E-3</v>
      </c>
      <c r="L63" s="6"/>
      <c r="M63" s="9">
        <v>902593890</v>
      </c>
      <c r="N63" s="9"/>
      <c r="O63" s="9">
        <v>-407927437</v>
      </c>
      <c r="P63" s="9"/>
      <c r="Q63" s="9">
        <v>19429689317</v>
      </c>
      <c r="R63" s="9"/>
      <c r="S63" s="9">
        <f t="shared" si="2"/>
        <v>19924355770</v>
      </c>
      <c r="U63" s="11">
        <f t="shared" si="3"/>
        <v>4.6911864451212044E-2</v>
      </c>
    </row>
    <row r="64" spans="1:21">
      <c r="A64" s="2" t="s">
        <v>23</v>
      </c>
      <c r="C64" s="9">
        <v>0</v>
      </c>
      <c r="D64" s="9"/>
      <c r="E64" s="9">
        <v>-341754390</v>
      </c>
      <c r="F64" s="9"/>
      <c r="G64" s="9">
        <v>0</v>
      </c>
      <c r="H64" s="9"/>
      <c r="I64" s="9">
        <f t="shared" si="0"/>
        <v>-341754390</v>
      </c>
      <c r="K64" s="11">
        <f t="shared" si="1"/>
        <v>-3.0715734624386817E-3</v>
      </c>
      <c r="L64" s="6"/>
      <c r="M64" s="9">
        <v>0</v>
      </c>
      <c r="N64" s="9"/>
      <c r="O64" s="9">
        <v>-1195639382</v>
      </c>
      <c r="P64" s="9"/>
      <c r="Q64" s="9">
        <v>776158338</v>
      </c>
      <c r="R64" s="9"/>
      <c r="S64" s="9">
        <f t="shared" si="2"/>
        <v>-419481044</v>
      </c>
      <c r="U64" s="11">
        <f t="shared" si="3"/>
        <v>-9.8766746102832296E-4</v>
      </c>
    </row>
    <row r="65" spans="1:21">
      <c r="A65" s="2" t="s">
        <v>42</v>
      </c>
      <c r="C65" s="9">
        <v>0</v>
      </c>
      <c r="D65" s="9"/>
      <c r="E65" s="9">
        <v>1252994876</v>
      </c>
      <c r="F65" s="9"/>
      <c r="G65" s="9">
        <v>0</v>
      </c>
      <c r="H65" s="9"/>
      <c r="I65" s="9">
        <f t="shared" si="0"/>
        <v>1252994876</v>
      </c>
      <c r="K65" s="11">
        <f t="shared" si="1"/>
        <v>1.1261496332770581E-2</v>
      </c>
      <c r="L65" s="6"/>
      <c r="M65" s="9">
        <v>2262426600</v>
      </c>
      <c r="N65" s="9"/>
      <c r="O65" s="9">
        <v>69610826</v>
      </c>
      <c r="P65" s="9"/>
      <c r="Q65" s="9">
        <v>0</v>
      </c>
      <c r="R65" s="9"/>
      <c r="S65" s="9">
        <f t="shared" si="2"/>
        <v>2332037426</v>
      </c>
      <c r="U65" s="11">
        <f t="shared" si="3"/>
        <v>5.4907784666437644E-3</v>
      </c>
    </row>
    <row r="66" spans="1:21">
      <c r="A66" s="2" t="s">
        <v>31</v>
      </c>
      <c r="C66" s="9">
        <v>0</v>
      </c>
      <c r="D66" s="9"/>
      <c r="E66" s="9">
        <v>-3803521775</v>
      </c>
      <c r="F66" s="9"/>
      <c r="G66" s="9">
        <v>0</v>
      </c>
      <c r="H66" s="9"/>
      <c r="I66" s="9">
        <f t="shared" si="0"/>
        <v>-3803521775</v>
      </c>
      <c r="K66" s="11">
        <f t="shared" si="1"/>
        <v>-3.4184773889510744E-2</v>
      </c>
      <c r="L66" s="6"/>
      <c r="M66" s="9">
        <v>16781965750</v>
      </c>
      <c r="N66" s="9"/>
      <c r="O66" s="9">
        <v>-11654136262</v>
      </c>
      <c r="P66" s="9"/>
      <c r="Q66" s="9">
        <v>0</v>
      </c>
      <c r="R66" s="9"/>
      <c r="S66" s="9">
        <f t="shared" si="2"/>
        <v>5127829488</v>
      </c>
      <c r="U66" s="11">
        <f t="shared" si="3"/>
        <v>1.207346649733027E-2</v>
      </c>
    </row>
    <row r="67" spans="1:21">
      <c r="A67" s="2" t="s">
        <v>33</v>
      </c>
      <c r="C67" s="9">
        <v>0</v>
      </c>
      <c r="D67" s="9"/>
      <c r="E67" s="9">
        <v>135734049</v>
      </c>
      <c r="F67" s="9"/>
      <c r="G67" s="9">
        <v>0</v>
      </c>
      <c r="H67" s="9"/>
      <c r="I67" s="9">
        <f t="shared" si="0"/>
        <v>135734049</v>
      </c>
      <c r="K67" s="11">
        <f t="shared" si="1"/>
        <v>1.2199319600773868E-3</v>
      </c>
      <c r="L67" s="6"/>
      <c r="M67" s="9">
        <v>7036085200</v>
      </c>
      <c r="N67" s="9"/>
      <c r="O67" s="9">
        <v>-13299533331</v>
      </c>
      <c r="P67" s="9"/>
      <c r="Q67" s="9">
        <v>0</v>
      </c>
      <c r="R67" s="9"/>
      <c r="S67" s="9">
        <f t="shared" si="2"/>
        <v>-6263448131</v>
      </c>
      <c r="U67" s="11">
        <f t="shared" si="3"/>
        <v>-1.4747278813455429E-2</v>
      </c>
    </row>
    <row r="68" spans="1:21">
      <c r="A68" s="2" t="s">
        <v>41</v>
      </c>
      <c r="C68" s="9">
        <v>0</v>
      </c>
      <c r="D68" s="9"/>
      <c r="E68" s="9">
        <v>1354177824</v>
      </c>
      <c r="F68" s="9"/>
      <c r="G68" s="9">
        <v>0</v>
      </c>
      <c r="H68" s="9"/>
      <c r="I68" s="9">
        <f t="shared" si="0"/>
        <v>1354177824</v>
      </c>
      <c r="K68" s="11">
        <f t="shared" si="1"/>
        <v>1.2170894622952349E-2</v>
      </c>
      <c r="L68" s="6"/>
      <c r="M68" s="9">
        <v>3864707690</v>
      </c>
      <c r="N68" s="9"/>
      <c r="O68" s="9">
        <v>2260614501</v>
      </c>
      <c r="P68" s="9"/>
      <c r="Q68" s="9">
        <v>0</v>
      </c>
      <c r="R68" s="9"/>
      <c r="S68" s="9">
        <f t="shared" si="2"/>
        <v>6125322191</v>
      </c>
      <c r="U68" s="11">
        <f t="shared" si="3"/>
        <v>1.4422061504084115E-2</v>
      </c>
    </row>
    <row r="69" spans="1:21">
      <c r="A69" s="2" t="s">
        <v>49</v>
      </c>
      <c r="C69" s="9">
        <v>0</v>
      </c>
      <c r="D69" s="9"/>
      <c r="E69" s="9">
        <v>1588824628</v>
      </c>
      <c r="F69" s="9"/>
      <c r="G69" s="9">
        <v>0</v>
      </c>
      <c r="H69" s="9"/>
      <c r="I69" s="9">
        <f t="shared" si="0"/>
        <v>1588824628</v>
      </c>
      <c r="K69" s="11">
        <f t="shared" si="1"/>
        <v>1.4279821142411105E-2</v>
      </c>
      <c r="L69" s="6"/>
      <c r="M69" s="9">
        <v>17027102400</v>
      </c>
      <c r="N69" s="9"/>
      <c r="O69" s="9">
        <v>-15035543254</v>
      </c>
      <c r="P69" s="9"/>
      <c r="Q69" s="9">
        <v>0</v>
      </c>
      <c r="R69" s="9"/>
      <c r="S69" s="9">
        <f t="shared" si="2"/>
        <v>1991559146</v>
      </c>
      <c r="U69" s="11">
        <f t="shared" si="3"/>
        <v>4.6891228897045353E-3</v>
      </c>
    </row>
    <row r="70" spans="1:21">
      <c r="A70" s="2" t="s">
        <v>52</v>
      </c>
      <c r="C70" s="9">
        <v>0</v>
      </c>
      <c r="D70" s="9"/>
      <c r="E70" s="9">
        <v>5740111903</v>
      </c>
      <c r="F70" s="9"/>
      <c r="G70" s="9">
        <v>0</v>
      </c>
      <c r="H70" s="9"/>
      <c r="I70" s="9">
        <f t="shared" si="0"/>
        <v>5740111903</v>
      </c>
      <c r="K70" s="11">
        <f t="shared" si="1"/>
        <v>5.1590194328398245E-2</v>
      </c>
      <c r="L70" s="6"/>
      <c r="M70" s="9">
        <v>31665446911</v>
      </c>
      <c r="N70" s="9"/>
      <c r="O70" s="9">
        <v>14568890590</v>
      </c>
      <c r="P70" s="9"/>
      <c r="Q70" s="9">
        <v>0</v>
      </c>
      <c r="R70" s="9"/>
      <c r="S70" s="9">
        <f t="shared" si="2"/>
        <v>46234337501</v>
      </c>
      <c r="U70" s="11">
        <f t="shared" si="3"/>
        <v>0.10885867522523675</v>
      </c>
    </row>
    <row r="71" spans="1:21">
      <c r="A71" s="2" t="s">
        <v>46</v>
      </c>
      <c r="C71" s="9">
        <v>6117605634</v>
      </c>
      <c r="D71" s="9"/>
      <c r="E71" s="9">
        <v>-9206493480</v>
      </c>
      <c r="F71" s="9"/>
      <c r="G71" s="9">
        <v>0</v>
      </c>
      <c r="H71" s="9"/>
      <c r="I71" s="9">
        <f t="shared" si="0"/>
        <v>-3088887846</v>
      </c>
      <c r="K71" s="11">
        <f t="shared" si="1"/>
        <v>-2.7761884598535756E-2</v>
      </c>
      <c r="L71" s="6"/>
      <c r="M71" s="9">
        <v>6117605634</v>
      </c>
      <c r="N71" s="9"/>
      <c r="O71" s="9">
        <v>-10126586706</v>
      </c>
      <c r="P71" s="9"/>
      <c r="Q71" s="9">
        <v>0</v>
      </c>
      <c r="R71" s="9"/>
      <c r="S71" s="9">
        <f t="shared" si="2"/>
        <v>-4008981072</v>
      </c>
      <c r="U71" s="11">
        <f t="shared" si="3"/>
        <v>-9.4391396544079454E-3</v>
      </c>
    </row>
    <row r="72" spans="1:21">
      <c r="A72" s="2" t="s">
        <v>54</v>
      </c>
      <c r="C72" s="9">
        <v>0</v>
      </c>
      <c r="D72" s="9"/>
      <c r="E72" s="9">
        <v>-1903463183</v>
      </c>
      <c r="F72" s="9"/>
      <c r="G72" s="9">
        <v>0</v>
      </c>
      <c r="H72" s="9"/>
      <c r="I72" s="9">
        <f t="shared" si="0"/>
        <v>-1903463183</v>
      </c>
      <c r="K72" s="11">
        <f t="shared" si="1"/>
        <v>-1.7107686603914186E-2</v>
      </c>
      <c r="L72" s="6"/>
      <c r="M72" s="9">
        <v>0</v>
      </c>
      <c r="N72" s="9"/>
      <c r="O72" s="9">
        <v>-22451020149</v>
      </c>
      <c r="P72" s="9"/>
      <c r="Q72" s="9">
        <v>0</v>
      </c>
      <c r="R72" s="9"/>
      <c r="S72" s="9">
        <f t="shared" si="2"/>
        <v>-22451020149</v>
      </c>
      <c r="U72" s="11">
        <f t="shared" si="3"/>
        <v>-5.2860891773833171E-2</v>
      </c>
    </row>
    <row r="73" spans="1:21">
      <c r="A73" s="2" t="s">
        <v>29</v>
      </c>
      <c r="C73" s="9">
        <v>0</v>
      </c>
      <c r="D73" s="9"/>
      <c r="E73" s="9">
        <v>-1063633500</v>
      </c>
      <c r="F73" s="9"/>
      <c r="G73" s="9">
        <v>0</v>
      </c>
      <c r="H73" s="9"/>
      <c r="I73" s="9">
        <f t="shared" ref="I73:I80" si="4">C73+E73+G73</f>
        <v>-1063633500</v>
      </c>
      <c r="K73" s="11">
        <f t="shared" ref="K73:K80" si="5">I73/$I$85</f>
        <v>-9.5595800023542451E-3</v>
      </c>
      <c r="L73" s="6"/>
      <c r="M73" s="9">
        <v>0</v>
      </c>
      <c r="N73" s="9"/>
      <c r="O73" s="9">
        <v>-2654325437</v>
      </c>
      <c r="P73" s="9"/>
      <c r="Q73" s="9">
        <v>0</v>
      </c>
      <c r="R73" s="9"/>
      <c r="S73" s="9">
        <f t="shared" ref="S73:S83" si="6">M73+O73+Q73</f>
        <v>-2654325437</v>
      </c>
      <c r="U73" s="11">
        <f t="shared" ref="U73:U80" si="7">S73/$S$85</f>
        <v>-6.2496050837154964E-3</v>
      </c>
    </row>
    <row r="74" spans="1:21">
      <c r="A74" s="2" t="s">
        <v>17</v>
      </c>
      <c r="C74" s="9">
        <v>0</v>
      </c>
      <c r="D74" s="9"/>
      <c r="E74" s="9">
        <v>-3029323908</v>
      </c>
      <c r="F74" s="9"/>
      <c r="G74" s="9">
        <v>0</v>
      </c>
      <c r="H74" s="9"/>
      <c r="I74" s="9">
        <f t="shared" si="4"/>
        <v>-3029323908</v>
      </c>
      <c r="K74" s="11">
        <f t="shared" si="5"/>
        <v>-2.7226543966103373E-2</v>
      </c>
      <c r="L74" s="6"/>
      <c r="M74" s="9">
        <v>0</v>
      </c>
      <c r="N74" s="9"/>
      <c r="O74" s="9">
        <v>-3556503958</v>
      </c>
      <c r="P74" s="9"/>
      <c r="Q74" s="9">
        <v>0</v>
      </c>
      <c r="R74" s="9"/>
      <c r="S74" s="9">
        <f t="shared" si="6"/>
        <v>-3556503958</v>
      </c>
      <c r="U74" s="11">
        <f t="shared" si="7"/>
        <v>-8.37378299824924E-3</v>
      </c>
    </row>
    <row r="75" spans="1:21">
      <c r="A75" s="2" t="s">
        <v>57</v>
      </c>
      <c r="C75" s="9">
        <v>0</v>
      </c>
      <c r="D75" s="9"/>
      <c r="E75" s="9">
        <v>-3083231107</v>
      </c>
      <c r="F75" s="9"/>
      <c r="G75" s="9">
        <v>0</v>
      </c>
      <c r="H75" s="9"/>
      <c r="I75" s="9">
        <f t="shared" si="4"/>
        <v>-3083231107</v>
      </c>
      <c r="K75" s="11">
        <f t="shared" si="5"/>
        <v>-2.7711043731805874E-2</v>
      </c>
      <c r="L75" s="6"/>
      <c r="M75" s="9">
        <v>0</v>
      </c>
      <c r="N75" s="9"/>
      <c r="O75" s="9">
        <v>-1592334467</v>
      </c>
      <c r="P75" s="9"/>
      <c r="Q75" s="9">
        <v>0</v>
      </c>
      <c r="R75" s="9"/>
      <c r="S75" s="9">
        <f t="shared" si="6"/>
        <v>-1592334467</v>
      </c>
      <c r="U75" s="11">
        <f t="shared" si="7"/>
        <v>-3.7491490083394041E-3</v>
      </c>
    </row>
    <row r="76" spans="1:21">
      <c r="A76" s="2" t="s">
        <v>51</v>
      </c>
      <c r="C76" s="9">
        <v>0</v>
      </c>
      <c r="D76" s="9"/>
      <c r="E76" s="9">
        <v>5926288750</v>
      </c>
      <c r="F76" s="9"/>
      <c r="G76" s="9">
        <v>0</v>
      </c>
      <c r="H76" s="9"/>
      <c r="I76" s="9">
        <f t="shared" si="4"/>
        <v>5926288750</v>
      </c>
      <c r="K76" s="11">
        <f t="shared" si="5"/>
        <v>5.3263489183705603E-2</v>
      </c>
      <c r="L76" s="6"/>
      <c r="M76" s="9">
        <v>0</v>
      </c>
      <c r="N76" s="9"/>
      <c r="O76" s="9">
        <v>3866376730</v>
      </c>
      <c r="P76" s="9"/>
      <c r="Q76" s="9">
        <v>0</v>
      </c>
      <c r="R76" s="9"/>
      <c r="S76" s="9">
        <f t="shared" si="6"/>
        <v>3866376730</v>
      </c>
      <c r="U76" s="11">
        <f t="shared" si="7"/>
        <v>9.1033779545425415E-3</v>
      </c>
    </row>
    <row r="77" spans="1:21">
      <c r="A77" s="2" t="s">
        <v>28</v>
      </c>
      <c r="C77" s="9">
        <v>0</v>
      </c>
      <c r="D77" s="9"/>
      <c r="E77" s="9">
        <v>-208750500</v>
      </c>
      <c r="F77" s="9"/>
      <c r="G77" s="9">
        <v>0</v>
      </c>
      <c r="H77" s="9"/>
      <c r="I77" s="9">
        <f t="shared" si="4"/>
        <v>-208750500</v>
      </c>
      <c r="K77" s="11">
        <f t="shared" si="5"/>
        <v>-1.8761792527984967E-3</v>
      </c>
      <c r="L77" s="6"/>
      <c r="M77" s="9">
        <v>0</v>
      </c>
      <c r="N77" s="9"/>
      <c r="O77" s="9">
        <v>-185892864</v>
      </c>
      <c r="P77" s="9"/>
      <c r="Q77" s="9">
        <v>0</v>
      </c>
      <c r="R77" s="9"/>
      <c r="S77" s="9">
        <f t="shared" si="6"/>
        <v>-185892864</v>
      </c>
      <c r="U77" s="11">
        <f t="shared" si="7"/>
        <v>-4.3768445710782428E-4</v>
      </c>
    </row>
    <row r="78" spans="1:21">
      <c r="A78" s="2" t="s">
        <v>55</v>
      </c>
      <c r="C78" s="9">
        <v>0</v>
      </c>
      <c r="D78" s="9"/>
      <c r="E78" s="9">
        <v>-287957775</v>
      </c>
      <c r="F78" s="9"/>
      <c r="G78" s="9">
        <v>0</v>
      </c>
      <c r="H78" s="9"/>
      <c r="I78" s="9">
        <f t="shared" si="4"/>
        <v>-287957775</v>
      </c>
      <c r="K78" s="11">
        <f t="shared" si="5"/>
        <v>-2.5880675885184353E-3</v>
      </c>
      <c r="L78" s="6"/>
      <c r="M78" s="9">
        <v>0</v>
      </c>
      <c r="N78" s="9"/>
      <c r="O78" s="9">
        <v>-10250931314</v>
      </c>
      <c r="P78" s="9"/>
      <c r="Q78" s="9">
        <v>0</v>
      </c>
      <c r="R78" s="9"/>
      <c r="S78" s="9">
        <f t="shared" si="6"/>
        <v>-10250931314</v>
      </c>
      <c r="U78" s="11">
        <f t="shared" si="7"/>
        <v>-2.4135801721886889E-2</v>
      </c>
    </row>
    <row r="79" spans="1:21">
      <c r="A79" s="2" t="s">
        <v>27</v>
      </c>
      <c r="C79" s="9">
        <v>0</v>
      </c>
      <c r="D79" s="9"/>
      <c r="E79" s="9">
        <v>133253595</v>
      </c>
      <c r="F79" s="9"/>
      <c r="G79" s="9">
        <v>0</v>
      </c>
      <c r="H79" s="9"/>
      <c r="I79" s="9">
        <f t="shared" si="4"/>
        <v>133253595</v>
      </c>
      <c r="K79" s="11">
        <f t="shared" si="5"/>
        <v>1.1976384741584499E-3</v>
      </c>
      <c r="L79" s="6"/>
      <c r="M79" s="9">
        <v>0</v>
      </c>
      <c r="N79" s="9"/>
      <c r="O79" s="9">
        <v>634590002</v>
      </c>
      <c r="P79" s="9"/>
      <c r="Q79" s="9">
        <v>0</v>
      </c>
      <c r="R79" s="9"/>
      <c r="S79" s="9">
        <f t="shared" si="6"/>
        <v>634590002</v>
      </c>
      <c r="U79" s="11">
        <f t="shared" si="7"/>
        <v>1.4941411656954357E-3</v>
      </c>
    </row>
    <row r="80" spans="1:21">
      <c r="A80" s="2" t="s">
        <v>45</v>
      </c>
      <c r="C80" s="9">
        <v>0</v>
      </c>
      <c r="D80" s="9"/>
      <c r="E80" s="9">
        <v>81856885410</v>
      </c>
      <c r="F80" s="9"/>
      <c r="G80" s="9">
        <v>0</v>
      </c>
      <c r="H80" s="9"/>
      <c r="I80" s="9">
        <f t="shared" si="4"/>
        <v>81856885410</v>
      </c>
      <c r="K80" s="11">
        <f t="shared" si="5"/>
        <v>0.7357021425335315</v>
      </c>
      <c r="L80" s="6"/>
      <c r="M80" s="9">
        <v>0</v>
      </c>
      <c r="N80" s="9"/>
      <c r="O80" s="9">
        <v>176081763143</v>
      </c>
      <c r="P80" s="9"/>
      <c r="Q80" s="9">
        <v>0</v>
      </c>
      <c r="R80" s="9"/>
      <c r="S80" s="9">
        <f t="shared" si="6"/>
        <v>176081763143</v>
      </c>
      <c r="U80" s="11">
        <f t="shared" si="7"/>
        <v>0.41458423550799911</v>
      </c>
    </row>
    <row r="81" spans="1:21">
      <c r="A81" s="2" t="s">
        <v>290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>C81+E81+G81</f>
        <v>0</v>
      </c>
      <c r="K81" s="11">
        <f>I81/$I$85</f>
        <v>0</v>
      </c>
      <c r="L81" s="6"/>
      <c r="M81" s="9">
        <v>0</v>
      </c>
      <c r="N81" s="9"/>
      <c r="O81" s="9">
        <v>0</v>
      </c>
      <c r="P81" s="9"/>
      <c r="Q81" s="9">
        <v>279984765</v>
      </c>
      <c r="R81" s="9"/>
      <c r="S81" s="9">
        <f t="shared" si="6"/>
        <v>279984765</v>
      </c>
      <c r="U81" s="11">
        <f>S81/$S$85</f>
        <v>6.5922369062798862E-4</v>
      </c>
    </row>
    <row r="82" spans="1:21">
      <c r="A82" s="2" t="s">
        <v>291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ref="I82:I84" si="8">C82+E82+G82</f>
        <v>0</v>
      </c>
      <c r="K82" s="11">
        <f t="shared" ref="K82:K84" si="9">I82/$I$85</f>
        <v>0</v>
      </c>
      <c r="L82" s="6"/>
      <c r="M82" s="9">
        <v>0</v>
      </c>
      <c r="N82" s="9"/>
      <c r="O82" s="9">
        <v>0</v>
      </c>
      <c r="P82" s="9"/>
      <c r="Q82" s="9">
        <v>435926708</v>
      </c>
      <c r="R82" s="9"/>
      <c r="S82" s="9">
        <f t="shared" si="6"/>
        <v>435926708</v>
      </c>
      <c r="U82" s="11">
        <f t="shared" ref="U82:U84" si="10">S82/$S$85</f>
        <v>1.0263887511560478E-3</v>
      </c>
    </row>
    <row r="83" spans="1:21">
      <c r="A83" s="2" t="s">
        <v>292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f t="shared" si="8"/>
        <v>0</v>
      </c>
      <c r="K83" s="11">
        <f t="shared" si="9"/>
        <v>0</v>
      </c>
      <c r="L83" s="6"/>
      <c r="M83" s="9">
        <v>0</v>
      </c>
      <c r="N83" s="9"/>
      <c r="O83" s="9">
        <v>0</v>
      </c>
      <c r="P83" s="9"/>
      <c r="Q83" s="9">
        <v>-12752000</v>
      </c>
      <c r="R83" s="9"/>
      <c r="S83" s="9">
        <f t="shared" si="6"/>
        <v>-12752000</v>
      </c>
      <c r="U83" s="11">
        <f t="shared" si="10"/>
        <v>-3.0024564025432278E-5</v>
      </c>
    </row>
    <row r="84" spans="1:21">
      <c r="A84" s="2" t="s">
        <v>293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f t="shared" si="8"/>
        <v>0</v>
      </c>
      <c r="K84" s="11">
        <f t="shared" si="9"/>
        <v>0</v>
      </c>
      <c r="L84" s="6"/>
      <c r="M84" s="9">
        <v>0</v>
      </c>
      <c r="N84" s="9"/>
      <c r="O84" s="9">
        <v>0</v>
      </c>
      <c r="P84" s="9"/>
      <c r="Q84" s="9">
        <v>263463475</v>
      </c>
      <c r="R84" s="9"/>
      <c r="S84" s="9">
        <f>M84+O84+Q84</f>
        <v>263463475</v>
      </c>
      <c r="U84" s="11">
        <f t="shared" si="10"/>
        <v>6.2032433920172336E-4</v>
      </c>
    </row>
    <row r="85" spans="1:21">
      <c r="A85" s="2" t="s">
        <v>66</v>
      </c>
      <c r="C85" s="15">
        <f>SUM(C8:C81)</f>
        <v>40187283287</v>
      </c>
      <c r="D85" s="9"/>
      <c r="E85" s="15">
        <f>SUM(E8:E81)</f>
        <v>27219440048</v>
      </c>
      <c r="F85" s="9"/>
      <c r="G85" s="15">
        <f>SUM(G8:G81)</f>
        <v>43856899098</v>
      </c>
      <c r="H85" s="9"/>
      <c r="I85" s="15">
        <f>SUM(I8:I81)</f>
        <v>111263622433</v>
      </c>
      <c r="K85" s="12">
        <f>SUM(K8:K84)</f>
        <v>1</v>
      </c>
      <c r="L85" s="6"/>
      <c r="M85" s="7">
        <f>SUM(M8:M81)</f>
        <v>337854679181</v>
      </c>
      <c r="N85" s="6"/>
      <c r="O85" s="15">
        <f>SUM(O8:O81)</f>
        <v>-5288831424</v>
      </c>
      <c r="P85" s="6"/>
      <c r="Q85" s="7">
        <f>SUM(Q8:Q84)</f>
        <v>92153058709</v>
      </c>
      <c r="R85" s="6"/>
      <c r="S85" s="7">
        <f>SUM(S8:S84)</f>
        <v>424718906466</v>
      </c>
      <c r="U85" s="12">
        <f>SUM(U8:U84)</f>
        <v>1.0000000000000002</v>
      </c>
    </row>
    <row r="86" spans="1:21">
      <c r="C86" s="9"/>
      <c r="D86" s="9"/>
      <c r="E86" s="9"/>
      <c r="F86" s="9"/>
      <c r="G86" s="9"/>
      <c r="H86" s="9"/>
      <c r="I86" s="9"/>
      <c r="M86" s="4"/>
      <c r="O86" s="16"/>
      <c r="Q86" s="4"/>
      <c r="U86" s="6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3"/>
  <sheetViews>
    <sheetView rightToLeft="1" workbookViewId="0">
      <selection activeCell="I12" sqref="I12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2" style="2" customWidth="1"/>
    <col min="10" max="10" width="1" style="2" customWidth="1"/>
    <col min="11" max="11" width="21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19" t="s">
        <v>0</v>
      </c>
      <c r="N2" s="19" t="s">
        <v>0</v>
      </c>
      <c r="O2" s="19" t="s">
        <v>0</v>
      </c>
      <c r="P2" s="19" t="s">
        <v>0</v>
      </c>
      <c r="Q2" s="19" t="s">
        <v>0</v>
      </c>
    </row>
    <row r="3" spans="1:17" ht="24.75">
      <c r="A3" s="19" t="s">
        <v>164</v>
      </c>
      <c r="B3" s="19" t="s">
        <v>164</v>
      </c>
      <c r="C3" s="19" t="s">
        <v>164</v>
      </c>
      <c r="D3" s="19" t="s">
        <v>164</v>
      </c>
      <c r="E3" s="19" t="s">
        <v>164</v>
      </c>
      <c r="F3" s="19" t="s">
        <v>164</v>
      </c>
      <c r="G3" s="19" t="s">
        <v>164</v>
      </c>
      <c r="H3" s="19" t="s">
        <v>164</v>
      </c>
      <c r="I3" s="19" t="s">
        <v>164</v>
      </c>
      <c r="J3" s="19" t="s">
        <v>164</v>
      </c>
      <c r="K3" s="19" t="s">
        <v>164</v>
      </c>
      <c r="L3" s="19" t="s">
        <v>164</v>
      </c>
      <c r="M3" s="19" t="s">
        <v>164</v>
      </c>
      <c r="N3" s="19" t="s">
        <v>164</v>
      </c>
      <c r="O3" s="19" t="s">
        <v>164</v>
      </c>
      <c r="P3" s="19" t="s">
        <v>164</v>
      </c>
      <c r="Q3" s="19" t="s">
        <v>164</v>
      </c>
    </row>
    <row r="4" spans="1:17" ht="24.75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  <c r="I4" s="19" t="s">
        <v>2</v>
      </c>
      <c r="J4" s="19" t="s">
        <v>2</v>
      </c>
      <c r="K4" s="19" t="s">
        <v>2</v>
      </c>
      <c r="L4" s="19" t="s">
        <v>2</v>
      </c>
      <c r="M4" s="19" t="s">
        <v>2</v>
      </c>
      <c r="N4" s="19" t="s">
        <v>2</v>
      </c>
      <c r="O4" s="19" t="s">
        <v>2</v>
      </c>
      <c r="P4" s="19" t="s">
        <v>2</v>
      </c>
      <c r="Q4" s="19" t="s">
        <v>2</v>
      </c>
    </row>
    <row r="6" spans="1:17" ht="24.75">
      <c r="A6" s="18" t="s">
        <v>168</v>
      </c>
      <c r="C6" s="18" t="s">
        <v>166</v>
      </c>
      <c r="D6" s="18" t="s">
        <v>166</v>
      </c>
      <c r="E6" s="18" t="s">
        <v>166</v>
      </c>
      <c r="F6" s="18" t="s">
        <v>166</v>
      </c>
      <c r="G6" s="18" t="s">
        <v>166</v>
      </c>
      <c r="H6" s="18" t="s">
        <v>166</v>
      </c>
      <c r="I6" s="18" t="s">
        <v>166</v>
      </c>
      <c r="K6" s="18" t="s">
        <v>167</v>
      </c>
      <c r="L6" s="18" t="s">
        <v>167</v>
      </c>
      <c r="M6" s="18" t="s">
        <v>167</v>
      </c>
      <c r="N6" s="18" t="s">
        <v>167</v>
      </c>
      <c r="O6" s="18" t="s">
        <v>167</v>
      </c>
      <c r="P6" s="18" t="s">
        <v>167</v>
      </c>
      <c r="Q6" s="18" t="s">
        <v>167</v>
      </c>
    </row>
    <row r="7" spans="1:17" ht="24.75">
      <c r="A7" s="18" t="s">
        <v>168</v>
      </c>
      <c r="C7" s="18" t="s">
        <v>275</v>
      </c>
      <c r="E7" s="18" t="s">
        <v>272</v>
      </c>
      <c r="G7" s="18" t="s">
        <v>273</v>
      </c>
      <c r="I7" s="18" t="s">
        <v>276</v>
      </c>
      <c r="K7" s="18" t="s">
        <v>275</v>
      </c>
      <c r="M7" s="18" t="s">
        <v>272</v>
      </c>
      <c r="O7" s="18" t="s">
        <v>273</v>
      </c>
      <c r="Q7" s="18" t="s">
        <v>276</v>
      </c>
    </row>
    <row r="8" spans="1:17">
      <c r="A8" s="2" t="s">
        <v>129</v>
      </c>
      <c r="C8" s="9">
        <v>6512392504</v>
      </c>
      <c r="D8" s="9"/>
      <c r="E8" s="9">
        <v>2057193834</v>
      </c>
      <c r="F8" s="9"/>
      <c r="G8" s="9">
        <v>3924149855</v>
      </c>
      <c r="H8" s="9"/>
      <c r="I8" s="9">
        <f>C8+E8+G8</f>
        <v>12493736193</v>
      </c>
      <c r="K8" s="9">
        <v>8787393723</v>
      </c>
      <c r="L8" s="9"/>
      <c r="M8" s="9">
        <v>1138698523</v>
      </c>
      <c r="N8" s="9"/>
      <c r="O8" s="9">
        <v>3924149855</v>
      </c>
      <c r="P8" s="9"/>
      <c r="Q8" s="9">
        <f>K8+M8+O8</f>
        <v>13850242101</v>
      </c>
    </row>
    <row r="9" spans="1:17">
      <c r="A9" s="2" t="s">
        <v>100</v>
      </c>
      <c r="C9" s="9">
        <v>0</v>
      </c>
      <c r="D9" s="9"/>
      <c r="E9" s="9">
        <v>-186532967</v>
      </c>
      <c r="F9" s="9"/>
      <c r="G9" s="9">
        <v>330775443</v>
      </c>
      <c r="H9" s="9"/>
      <c r="I9" s="9">
        <f t="shared" ref="I9:I52" si="0">C9+E9+G9</f>
        <v>144242476</v>
      </c>
      <c r="K9" s="9">
        <v>0</v>
      </c>
      <c r="L9" s="9"/>
      <c r="M9" s="9">
        <v>276267086</v>
      </c>
      <c r="N9" s="9"/>
      <c r="O9" s="9">
        <v>330775443</v>
      </c>
      <c r="P9" s="9"/>
      <c r="Q9" s="9">
        <f t="shared" ref="Q9:Q52" si="1">K9+M9+O9</f>
        <v>607042529</v>
      </c>
    </row>
    <row r="10" spans="1:17">
      <c r="A10" s="2" t="s">
        <v>248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K10" s="9">
        <v>0</v>
      </c>
      <c r="L10" s="9"/>
      <c r="M10" s="9">
        <v>0</v>
      </c>
      <c r="N10" s="9"/>
      <c r="O10" s="9">
        <v>5903261127</v>
      </c>
      <c r="P10" s="9"/>
      <c r="Q10" s="9">
        <f t="shared" si="1"/>
        <v>5903261127</v>
      </c>
    </row>
    <row r="11" spans="1:17">
      <c r="A11" s="2" t="s">
        <v>181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>C11+E11+G11</f>
        <v>0</v>
      </c>
      <c r="K11" s="9">
        <v>5936294632</v>
      </c>
      <c r="L11" s="9"/>
      <c r="M11" s="9">
        <v>0</v>
      </c>
      <c r="N11" s="9"/>
      <c r="O11" s="9">
        <v>2246445688</v>
      </c>
      <c r="P11" s="9"/>
      <c r="Q11" s="9">
        <f t="shared" si="1"/>
        <v>8182740320</v>
      </c>
    </row>
    <row r="12" spans="1:17">
      <c r="A12" s="2" t="s">
        <v>249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K12" s="9">
        <v>0</v>
      </c>
      <c r="L12" s="9"/>
      <c r="M12" s="9">
        <v>0</v>
      </c>
      <c r="N12" s="9"/>
      <c r="O12" s="9">
        <v>4799829908</v>
      </c>
      <c r="P12" s="9"/>
      <c r="Q12" s="9">
        <f t="shared" si="1"/>
        <v>4799829908</v>
      </c>
    </row>
    <row r="13" spans="1:17">
      <c r="A13" s="2" t="s">
        <v>179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K13" s="9">
        <v>10912222716</v>
      </c>
      <c r="L13" s="9"/>
      <c r="M13" s="9">
        <v>0</v>
      </c>
      <c r="N13" s="9"/>
      <c r="O13" s="9">
        <v>4171424936</v>
      </c>
      <c r="P13" s="9"/>
      <c r="Q13" s="9">
        <f t="shared" si="1"/>
        <v>15083647652</v>
      </c>
    </row>
    <row r="14" spans="1:17">
      <c r="A14" s="2" t="s">
        <v>250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K14" s="9">
        <v>0</v>
      </c>
      <c r="L14" s="9"/>
      <c r="M14" s="9">
        <v>0</v>
      </c>
      <c r="N14" s="9"/>
      <c r="O14" s="9">
        <v>13989081545</v>
      </c>
      <c r="P14" s="9"/>
      <c r="Q14" s="9">
        <f t="shared" si="1"/>
        <v>13989081545</v>
      </c>
    </row>
    <row r="15" spans="1:17">
      <c r="A15" s="2" t="s">
        <v>251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K15" s="9">
        <v>0</v>
      </c>
      <c r="L15" s="9"/>
      <c r="M15" s="9">
        <v>0</v>
      </c>
      <c r="N15" s="9"/>
      <c r="O15" s="9">
        <v>18276370287</v>
      </c>
      <c r="P15" s="9"/>
      <c r="Q15" s="9">
        <f t="shared" si="1"/>
        <v>18276370287</v>
      </c>
    </row>
    <row r="16" spans="1:17">
      <c r="A16" s="2" t="s">
        <v>93</v>
      </c>
      <c r="C16" s="9">
        <v>0</v>
      </c>
      <c r="D16" s="9"/>
      <c r="E16" s="9">
        <v>1449757964</v>
      </c>
      <c r="F16" s="9"/>
      <c r="G16" s="9">
        <v>0</v>
      </c>
      <c r="H16" s="9"/>
      <c r="I16" s="9">
        <f t="shared" si="0"/>
        <v>1449757964</v>
      </c>
      <c r="K16" s="9">
        <v>0</v>
      </c>
      <c r="L16" s="9"/>
      <c r="M16" s="9">
        <v>6454008396</v>
      </c>
      <c r="N16" s="9"/>
      <c r="O16" s="9">
        <v>1362360432</v>
      </c>
      <c r="P16" s="9"/>
      <c r="Q16" s="9">
        <f t="shared" si="1"/>
        <v>7816368828</v>
      </c>
    </row>
    <row r="17" spans="1:17">
      <c r="A17" s="2" t="s">
        <v>177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K17" s="9">
        <v>1847428763</v>
      </c>
      <c r="L17" s="9"/>
      <c r="M17" s="9">
        <v>0</v>
      </c>
      <c r="N17" s="9"/>
      <c r="O17" s="9">
        <v>449996112</v>
      </c>
      <c r="P17" s="9"/>
      <c r="Q17" s="9">
        <f t="shared" si="1"/>
        <v>2297424875</v>
      </c>
    </row>
    <row r="18" spans="1:17">
      <c r="A18" s="2" t="s">
        <v>175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K18" s="9">
        <v>4216212594</v>
      </c>
      <c r="L18" s="9"/>
      <c r="M18" s="9">
        <v>0</v>
      </c>
      <c r="N18" s="9"/>
      <c r="O18" s="9">
        <v>2368901321</v>
      </c>
      <c r="P18" s="9"/>
      <c r="Q18" s="9">
        <f t="shared" si="1"/>
        <v>6585113915</v>
      </c>
    </row>
    <row r="19" spans="1:17">
      <c r="A19" s="2" t="s">
        <v>173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K19" s="9">
        <v>685331507</v>
      </c>
      <c r="L19" s="9"/>
      <c r="M19" s="9">
        <v>0</v>
      </c>
      <c r="N19" s="9"/>
      <c r="O19" s="9">
        <v>225773220</v>
      </c>
      <c r="P19" s="9"/>
      <c r="Q19" s="9">
        <f t="shared" si="1"/>
        <v>911104727</v>
      </c>
    </row>
    <row r="20" spans="1:17">
      <c r="A20" s="2" t="s">
        <v>252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K20" s="9">
        <v>0</v>
      </c>
      <c r="L20" s="9"/>
      <c r="M20" s="9">
        <v>0</v>
      </c>
      <c r="N20" s="9"/>
      <c r="O20" s="9">
        <v>2643555469</v>
      </c>
      <c r="P20" s="9"/>
      <c r="Q20" s="9">
        <f t="shared" si="1"/>
        <v>2643555469</v>
      </c>
    </row>
    <row r="21" spans="1:17">
      <c r="A21" s="2" t="s">
        <v>253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K21" s="9">
        <v>0</v>
      </c>
      <c r="L21" s="9"/>
      <c r="M21" s="9">
        <v>0</v>
      </c>
      <c r="N21" s="9"/>
      <c r="O21" s="9">
        <v>4931389410</v>
      </c>
      <c r="P21" s="9"/>
      <c r="Q21" s="9">
        <f t="shared" si="1"/>
        <v>4931389410</v>
      </c>
    </row>
    <row r="22" spans="1:17">
      <c r="A22" s="2" t="s">
        <v>254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K22" s="9">
        <v>0</v>
      </c>
      <c r="L22" s="9"/>
      <c r="M22" s="9">
        <v>0</v>
      </c>
      <c r="N22" s="9"/>
      <c r="O22" s="9">
        <v>5014437183</v>
      </c>
      <c r="P22" s="9"/>
      <c r="Q22" s="9">
        <f t="shared" si="1"/>
        <v>5014437183</v>
      </c>
    </row>
    <row r="23" spans="1:17">
      <c r="A23" s="2" t="s">
        <v>255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K23" s="9">
        <v>0</v>
      </c>
      <c r="L23" s="9"/>
      <c r="M23" s="9">
        <v>0</v>
      </c>
      <c r="N23" s="9"/>
      <c r="O23" s="9">
        <v>39699238099</v>
      </c>
      <c r="P23" s="9"/>
      <c r="Q23" s="9">
        <f t="shared" si="1"/>
        <v>39699238099</v>
      </c>
    </row>
    <row r="24" spans="1:17">
      <c r="A24" s="2" t="s">
        <v>256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K24" s="9">
        <v>0</v>
      </c>
      <c r="L24" s="9"/>
      <c r="M24" s="9">
        <v>0</v>
      </c>
      <c r="N24" s="9"/>
      <c r="O24" s="9">
        <v>7649458282</v>
      </c>
      <c r="P24" s="9"/>
      <c r="Q24" s="9">
        <f t="shared" si="1"/>
        <v>7649458282</v>
      </c>
    </row>
    <row r="25" spans="1:17">
      <c r="A25" s="2" t="s">
        <v>257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K25" s="9">
        <v>0</v>
      </c>
      <c r="L25" s="9"/>
      <c r="M25" s="9">
        <v>0</v>
      </c>
      <c r="N25" s="9"/>
      <c r="O25" s="9">
        <v>14217588161</v>
      </c>
      <c r="P25" s="9"/>
      <c r="Q25" s="9">
        <f t="shared" si="1"/>
        <v>14217588161</v>
      </c>
    </row>
    <row r="26" spans="1:17">
      <c r="A26" s="2" t="s">
        <v>258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K26" s="9">
        <v>0</v>
      </c>
      <c r="L26" s="9"/>
      <c r="M26" s="9">
        <v>0</v>
      </c>
      <c r="N26" s="9"/>
      <c r="O26" s="9">
        <v>6793725842</v>
      </c>
      <c r="P26" s="9"/>
      <c r="Q26" s="9">
        <f t="shared" si="1"/>
        <v>6793725842</v>
      </c>
    </row>
    <row r="27" spans="1:17">
      <c r="A27" s="2" t="s">
        <v>259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K27" s="9">
        <v>0</v>
      </c>
      <c r="L27" s="9"/>
      <c r="M27" s="9">
        <v>0</v>
      </c>
      <c r="N27" s="9"/>
      <c r="O27" s="9">
        <v>10065784277</v>
      </c>
      <c r="P27" s="9"/>
      <c r="Q27" s="9">
        <f t="shared" si="1"/>
        <v>10065784277</v>
      </c>
    </row>
    <row r="28" spans="1:17">
      <c r="A28" s="2" t="s">
        <v>260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K28" s="9">
        <v>0</v>
      </c>
      <c r="L28" s="9"/>
      <c r="M28" s="9">
        <v>0</v>
      </c>
      <c r="N28" s="9"/>
      <c r="O28" s="9">
        <v>41116450486</v>
      </c>
      <c r="P28" s="9"/>
      <c r="Q28" s="9">
        <f t="shared" si="1"/>
        <v>41116450486</v>
      </c>
    </row>
    <row r="29" spans="1:17">
      <c r="A29" s="2" t="s">
        <v>261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K29" s="9">
        <v>0</v>
      </c>
      <c r="L29" s="9"/>
      <c r="M29" s="9">
        <v>0</v>
      </c>
      <c r="N29" s="9"/>
      <c r="O29" s="9">
        <v>17663147017</v>
      </c>
      <c r="P29" s="9"/>
      <c r="Q29" s="9">
        <f t="shared" si="1"/>
        <v>17663147017</v>
      </c>
    </row>
    <row r="30" spans="1:17">
      <c r="A30" s="2" t="s">
        <v>262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K30" s="9">
        <v>0</v>
      </c>
      <c r="L30" s="9"/>
      <c r="M30" s="9">
        <v>0</v>
      </c>
      <c r="N30" s="9"/>
      <c r="O30" s="9">
        <v>5663227862</v>
      </c>
      <c r="P30" s="9"/>
      <c r="Q30" s="9">
        <f t="shared" si="1"/>
        <v>5663227862</v>
      </c>
    </row>
    <row r="31" spans="1:17">
      <c r="A31" s="2" t="s">
        <v>263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K31" s="9">
        <v>0</v>
      </c>
      <c r="L31" s="9"/>
      <c r="M31" s="9">
        <v>0</v>
      </c>
      <c r="N31" s="9"/>
      <c r="O31" s="9">
        <v>9430843850</v>
      </c>
      <c r="P31" s="9"/>
      <c r="Q31" s="9">
        <f t="shared" si="1"/>
        <v>9430843850</v>
      </c>
    </row>
    <row r="32" spans="1:17">
      <c r="A32" s="2" t="s">
        <v>264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K32" s="9">
        <v>0</v>
      </c>
      <c r="L32" s="9"/>
      <c r="M32" s="9">
        <v>0</v>
      </c>
      <c r="N32" s="9"/>
      <c r="O32" s="9">
        <v>8022111012</v>
      </c>
      <c r="P32" s="9"/>
      <c r="Q32" s="9">
        <f t="shared" si="1"/>
        <v>8022111012</v>
      </c>
    </row>
    <row r="33" spans="1:17">
      <c r="A33" s="2" t="s">
        <v>265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K33" s="9">
        <v>0</v>
      </c>
      <c r="L33" s="9"/>
      <c r="M33" s="9">
        <v>0</v>
      </c>
      <c r="N33" s="9"/>
      <c r="O33" s="9">
        <v>4420716733</v>
      </c>
      <c r="P33" s="9"/>
      <c r="Q33" s="9">
        <f t="shared" si="1"/>
        <v>4420716733</v>
      </c>
    </row>
    <row r="34" spans="1:17">
      <c r="A34" s="2" t="s">
        <v>266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K34" s="9">
        <v>0</v>
      </c>
      <c r="L34" s="9"/>
      <c r="M34" s="9">
        <v>0</v>
      </c>
      <c r="N34" s="9"/>
      <c r="O34" s="9">
        <v>7774629881</v>
      </c>
      <c r="P34" s="9"/>
      <c r="Q34" s="9">
        <f t="shared" si="1"/>
        <v>7774629881</v>
      </c>
    </row>
    <row r="35" spans="1:17">
      <c r="A35" s="2" t="s">
        <v>267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K35" s="9">
        <v>0</v>
      </c>
      <c r="L35" s="9"/>
      <c r="M35" s="9">
        <v>0</v>
      </c>
      <c r="N35" s="9"/>
      <c r="O35" s="9">
        <v>40368321489</v>
      </c>
      <c r="P35" s="9"/>
      <c r="Q35" s="9">
        <f t="shared" si="1"/>
        <v>40368321489</v>
      </c>
    </row>
    <row r="36" spans="1:17">
      <c r="A36" s="2" t="s">
        <v>268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K36" s="9">
        <v>0</v>
      </c>
      <c r="L36" s="9"/>
      <c r="M36" s="9">
        <v>0</v>
      </c>
      <c r="N36" s="9"/>
      <c r="O36" s="9">
        <v>12135868399</v>
      </c>
      <c r="P36" s="9"/>
      <c r="Q36" s="9">
        <f t="shared" si="1"/>
        <v>12135868399</v>
      </c>
    </row>
    <row r="37" spans="1:17">
      <c r="A37" s="2" t="s">
        <v>113</v>
      </c>
      <c r="C37" s="9">
        <v>0</v>
      </c>
      <c r="D37" s="9"/>
      <c r="E37" s="9">
        <v>3744182883</v>
      </c>
      <c r="F37" s="9"/>
      <c r="G37" s="9">
        <v>0</v>
      </c>
      <c r="H37" s="9"/>
      <c r="I37" s="9">
        <f t="shared" si="0"/>
        <v>3744182883</v>
      </c>
      <c r="K37" s="9">
        <v>0</v>
      </c>
      <c r="L37" s="9"/>
      <c r="M37" s="9">
        <v>10816954471</v>
      </c>
      <c r="N37" s="9"/>
      <c r="O37" s="9">
        <v>3948541440</v>
      </c>
      <c r="P37" s="9"/>
      <c r="Q37" s="9">
        <f t="shared" si="1"/>
        <v>14765495911</v>
      </c>
    </row>
    <row r="38" spans="1:17">
      <c r="A38" s="2" t="s">
        <v>109</v>
      </c>
      <c r="C38" s="9">
        <v>0</v>
      </c>
      <c r="D38" s="9"/>
      <c r="E38" s="9">
        <v>1803868670</v>
      </c>
      <c r="F38" s="9"/>
      <c r="G38" s="9">
        <v>0</v>
      </c>
      <c r="H38" s="9"/>
      <c r="I38" s="9">
        <f t="shared" si="0"/>
        <v>1803868670</v>
      </c>
      <c r="K38" s="9">
        <v>0</v>
      </c>
      <c r="L38" s="9"/>
      <c r="M38" s="9">
        <v>940261491</v>
      </c>
      <c r="N38" s="9"/>
      <c r="O38" s="9">
        <v>1242083108</v>
      </c>
      <c r="P38" s="9"/>
      <c r="Q38" s="9">
        <f t="shared" si="1"/>
        <v>2182344599</v>
      </c>
    </row>
    <row r="39" spans="1:17">
      <c r="A39" s="2" t="s">
        <v>269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K39" s="9">
        <v>0</v>
      </c>
      <c r="L39" s="9"/>
      <c r="M39" s="9">
        <v>0</v>
      </c>
      <c r="N39" s="9"/>
      <c r="O39" s="9">
        <v>3322642678</v>
      </c>
      <c r="P39" s="9"/>
      <c r="Q39" s="9">
        <f t="shared" si="1"/>
        <v>3322642678</v>
      </c>
    </row>
    <row r="40" spans="1:17">
      <c r="A40" s="2" t="s">
        <v>270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K40" s="9">
        <v>0</v>
      </c>
      <c r="L40" s="9"/>
      <c r="M40" s="9">
        <v>0</v>
      </c>
      <c r="N40" s="9"/>
      <c r="O40" s="9">
        <v>20288506932</v>
      </c>
      <c r="P40" s="9"/>
      <c r="Q40" s="9">
        <f t="shared" si="1"/>
        <v>20288506932</v>
      </c>
    </row>
    <row r="41" spans="1:17">
      <c r="A41" s="2" t="s">
        <v>125</v>
      </c>
      <c r="C41" s="9">
        <v>9209812985</v>
      </c>
      <c r="D41" s="9"/>
      <c r="E41" s="9">
        <v>6545509411</v>
      </c>
      <c r="F41" s="9"/>
      <c r="G41" s="9">
        <v>0</v>
      </c>
      <c r="H41" s="9"/>
      <c r="I41" s="9">
        <f t="shared" si="0"/>
        <v>15755322396</v>
      </c>
      <c r="K41" s="9">
        <v>50654997601</v>
      </c>
      <c r="L41" s="9"/>
      <c r="M41" s="9">
        <v>-6165607178</v>
      </c>
      <c r="N41" s="9"/>
      <c r="O41" s="9">
        <v>-8304244540</v>
      </c>
      <c r="P41" s="9"/>
      <c r="Q41" s="9">
        <f t="shared" si="1"/>
        <v>36185145883</v>
      </c>
    </row>
    <row r="42" spans="1:17">
      <c r="A42" s="2" t="s">
        <v>133</v>
      </c>
      <c r="C42" s="9">
        <v>613080813</v>
      </c>
      <c r="D42" s="9"/>
      <c r="E42" s="9">
        <v>-723808785</v>
      </c>
      <c r="F42" s="9"/>
      <c r="G42" s="9">
        <v>0</v>
      </c>
      <c r="H42" s="9"/>
      <c r="I42" s="9">
        <f t="shared" si="0"/>
        <v>-110727972</v>
      </c>
      <c r="K42" s="9">
        <v>768456502</v>
      </c>
      <c r="L42" s="9"/>
      <c r="M42" s="9">
        <v>-34543957</v>
      </c>
      <c r="N42" s="9"/>
      <c r="O42" s="9">
        <v>0</v>
      </c>
      <c r="P42" s="9"/>
      <c r="Q42" s="9">
        <f t="shared" si="1"/>
        <v>733912545</v>
      </c>
    </row>
    <row r="43" spans="1:17">
      <c r="A43" s="2" t="s">
        <v>121</v>
      </c>
      <c r="C43" s="9">
        <v>3201200764</v>
      </c>
      <c r="D43" s="9"/>
      <c r="E43" s="9">
        <v>-14806815777</v>
      </c>
      <c r="F43" s="9"/>
      <c r="G43" s="9">
        <v>0</v>
      </c>
      <c r="H43" s="9"/>
      <c r="I43" s="9">
        <f t="shared" si="0"/>
        <v>-11605615013</v>
      </c>
      <c r="K43" s="9">
        <v>4171176217</v>
      </c>
      <c r="L43" s="9"/>
      <c r="M43" s="9">
        <v>1472134706</v>
      </c>
      <c r="N43" s="9"/>
      <c r="O43" s="9">
        <v>0</v>
      </c>
      <c r="P43" s="9"/>
      <c r="Q43" s="9">
        <f t="shared" si="1"/>
        <v>5643310923</v>
      </c>
    </row>
    <row r="44" spans="1:17">
      <c r="A44" s="2" t="s">
        <v>111</v>
      </c>
      <c r="C44" s="9">
        <v>0</v>
      </c>
      <c r="D44" s="9"/>
      <c r="E44" s="9">
        <v>736952483</v>
      </c>
      <c r="F44" s="9"/>
      <c r="G44" s="9">
        <v>0</v>
      </c>
      <c r="H44" s="9"/>
      <c r="I44" s="9">
        <f t="shared" si="0"/>
        <v>736952483</v>
      </c>
      <c r="K44" s="9">
        <v>0</v>
      </c>
      <c r="L44" s="9"/>
      <c r="M44" s="9">
        <v>3917238636</v>
      </c>
      <c r="N44" s="9"/>
      <c r="O44" s="9">
        <v>0</v>
      </c>
      <c r="P44" s="9"/>
      <c r="Q44" s="9">
        <f t="shared" si="1"/>
        <v>3917238636</v>
      </c>
    </row>
    <row r="45" spans="1:17">
      <c r="A45" s="2" t="s">
        <v>97</v>
      </c>
      <c r="C45" s="9">
        <v>0</v>
      </c>
      <c r="D45" s="9"/>
      <c r="E45" s="9">
        <v>57709538</v>
      </c>
      <c r="F45" s="9"/>
      <c r="G45" s="9">
        <v>0</v>
      </c>
      <c r="H45" s="9"/>
      <c r="I45" s="9">
        <f t="shared" si="0"/>
        <v>57709538</v>
      </c>
      <c r="K45" s="9">
        <v>0</v>
      </c>
      <c r="L45" s="9"/>
      <c r="M45" s="9">
        <v>267792588</v>
      </c>
      <c r="N45" s="9"/>
      <c r="O45" s="9">
        <v>0</v>
      </c>
      <c r="P45" s="9"/>
      <c r="Q45" s="9">
        <f t="shared" si="1"/>
        <v>267792588</v>
      </c>
    </row>
    <row r="46" spans="1:17">
      <c r="A46" s="2" t="s">
        <v>107</v>
      </c>
      <c r="C46" s="9">
        <v>0</v>
      </c>
      <c r="D46" s="9"/>
      <c r="E46" s="9">
        <v>16101081</v>
      </c>
      <c r="F46" s="9"/>
      <c r="G46" s="9">
        <v>0</v>
      </c>
      <c r="H46" s="9"/>
      <c r="I46" s="9">
        <f t="shared" si="0"/>
        <v>16101081</v>
      </c>
      <c r="K46" s="9">
        <v>0</v>
      </c>
      <c r="L46" s="9"/>
      <c r="M46" s="9">
        <v>75481482</v>
      </c>
      <c r="N46" s="9"/>
      <c r="O46" s="9">
        <v>0</v>
      </c>
      <c r="P46" s="9"/>
      <c r="Q46" s="9">
        <f t="shared" si="1"/>
        <v>75481482</v>
      </c>
    </row>
    <row r="47" spans="1:17">
      <c r="A47" s="2" t="s">
        <v>76</v>
      </c>
      <c r="C47" s="9">
        <v>0</v>
      </c>
      <c r="D47" s="9"/>
      <c r="E47" s="9">
        <v>4535178</v>
      </c>
      <c r="F47" s="9"/>
      <c r="G47" s="9">
        <v>0</v>
      </c>
      <c r="H47" s="9"/>
      <c r="I47" s="9">
        <f t="shared" si="0"/>
        <v>4535178</v>
      </c>
      <c r="K47" s="9">
        <v>0</v>
      </c>
      <c r="L47" s="9"/>
      <c r="M47" s="9">
        <v>42046665</v>
      </c>
      <c r="N47" s="9"/>
      <c r="O47" s="9">
        <v>0</v>
      </c>
      <c r="P47" s="9"/>
      <c r="Q47" s="9">
        <f t="shared" si="1"/>
        <v>42046665</v>
      </c>
    </row>
    <row r="48" spans="1:17">
      <c r="A48" s="2" t="s">
        <v>89</v>
      </c>
      <c r="C48" s="9">
        <v>0</v>
      </c>
      <c r="D48" s="9"/>
      <c r="E48" s="9">
        <v>129219575</v>
      </c>
      <c r="F48" s="9"/>
      <c r="G48" s="9">
        <v>0</v>
      </c>
      <c r="H48" s="9"/>
      <c r="I48" s="9">
        <f t="shared" si="0"/>
        <v>129219575</v>
      </c>
      <c r="K48" s="9">
        <v>0</v>
      </c>
      <c r="L48" s="9"/>
      <c r="M48" s="9">
        <v>336968647</v>
      </c>
      <c r="N48" s="9"/>
      <c r="O48" s="9">
        <v>0</v>
      </c>
      <c r="P48" s="9"/>
      <c r="Q48" s="9">
        <f t="shared" si="1"/>
        <v>336968647</v>
      </c>
    </row>
    <row r="49" spans="1:17">
      <c r="A49" s="2" t="s">
        <v>81</v>
      </c>
      <c r="C49" s="9">
        <v>0</v>
      </c>
      <c r="D49" s="9"/>
      <c r="E49" s="9">
        <v>189055727</v>
      </c>
      <c r="F49" s="9"/>
      <c r="G49" s="9">
        <v>0</v>
      </c>
      <c r="H49" s="9"/>
      <c r="I49" s="9">
        <f t="shared" si="0"/>
        <v>189055727</v>
      </c>
      <c r="K49" s="9">
        <v>0</v>
      </c>
      <c r="L49" s="9"/>
      <c r="M49" s="9">
        <v>715165620</v>
      </c>
      <c r="N49" s="9"/>
      <c r="O49" s="9">
        <v>0</v>
      </c>
      <c r="P49" s="9"/>
      <c r="Q49" s="9">
        <f t="shared" si="1"/>
        <v>715165620</v>
      </c>
    </row>
    <row r="50" spans="1:17">
      <c r="A50" s="2" t="s">
        <v>85</v>
      </c>
      <c r="C50" s="9">
        <v>0</v>
      </c>
      <c r="D50" s="9"/>
      <c r="E50" s="9">
        <v>32094182</v>
      </c>
      <c r="F50" s="9"/>
      <c r="G50" s="9">
        <v>0</v>
      </c>
      <c r="H50" s="9"/>
      <c r="I50" s="9">
        <f t="shared" si="0"/>
        <v>32094182</v>
      </c>
      <c r="K50" s="9">
        <v>0</v>
      </c>
      <c r="L50" s="9"/>
      <c r="M50" s="9">
        <v>61509314</v>
      </c>
      <c r="N50" s="9"/>
      <c r="O50" s="9">
        <v>0</v>
      </c>
      <c r="P50" s="9"/>
      <c r="Q50" s="9">
        <f t="shared" si="1"/>
        <v>61509314</v>
      </c>
    </row>
    <row r="51" spans="1:17">
      <c r="A51" s="2" t="s">
        <v>104</v>
      </c>
      <c r="C51" s="9">
        <v>0</v>
      </c>
      <c r="D51" s="9"/>
      <c r="E51" s="9">
        <v>273020506</v>
      </c>
      <c r="F51" s="9"/>
      <c r="G51" s="9">
        <v>0</v>
      </c>
      <c r="H51" s="9"/>
      <c r="I51" s="9">
        <f t="shared" si="0"/>
        <v>273020506</v>
      </c>
      <c r="K51" s="9">
        <v>0</v>
      </c>
      <c r="L51" s="9"/>
      <c r="M51" s="9">
        <v>412973893</v>
      </c>
      <c r="N51" s="9"/>
      <c r="O51" s="9">
        <v>0</v>
      </c>
      <c r="P51" s="9"/>
      <c r="Q51" s="9">
        <f t="shared" si="1"/>
        <v>412973893</v>
      </c>
    </row>
    <row r="52" spans="1:17">
      <c r="A52" s="2" t="s">
        <v>117</v>
      </c>
      <c r="C52" s="9">
        <v>0</v>
      </c>
      <c r="D52" s="9"/>
      <c r="E52" s="9">
        <v>119594320</v>
      </c>
      <c r="F52" s="9"/>
      <c r="G52" s="9">
        <v>0</v>
      </c>
      <c r="H52" s="9"/>
      <c r="I52" s="9">
        <f t="shared" si="0"/>
        <v>119594320</v>
      </c>
      <c r="K52" s="9">
        <v>0</v>
      </c>
      <c r="L52" s="9"/>
      <c r="M52" s="9">
        <v>219158011</v>
      </c>
      <c r="N52" s="9"/>
      <c r="O52" s="9">
        <v>0</v>
      </c>
      <c r="P52" s="9"/>
      <c r="Q52" s="9">
        <f t="shared" si="1"/>
        <v>219158011</v>
      </c>
    </row>
    <row r="53" spans="1:17">
      <c r="A53" s="2" t="s">
        <v>66</v>
      </c>
      <c r="C53" s="15">
        <f>SUM(C8:C52)</f>
        <v>19536487066</v>
      </c>
      <c r="D53" s="9"/>
      <c r="E53" s="15">
        <f>SUM(E8:E52)</f>
        <v>1441637823</v>
      </c>
      <c r="F53" s="9"/>
      <c r="G53" s="15">
        <f>SUM(G8:G52)</f>
        <v>4254925298</v>
      </c>
      <c r="H53" s="9"/>
      <c r="I53" s="15">
        <f>SUM(I8:I52)</f>
        <v>25233050187</v>
      </c>
      <c r="J53" s="6"/>
      <c r="K53" s="7">
        <f>SUM(K8:K52)</f>
        <v>87979514255</v>
      </c>
      <c r="L53" s="6"/>
      <c r="M53" s="7">
        <f>SUM(M8:M52)</f>
        <v>20946508394</v>
      </c>
      <c r="N53" s="6"/>
      <c r="O53" s="7">
        <f>SUM(O8:O52)</f>
        <v>316156392944</v>
      </c>
      <c r="P53" s="6"/>
      <c r="Q53" s="7">
        <f>SUM(Q8:Q52)</f>
        <v>425082415593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2024-04-29T09:46:26Z</dcterms:modified>
</cp:coreProperties>
</file>