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33C9EE63-C9E7-489A-B742-495D2E2CAA0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0" l="1"/>
  <c r="O33" i="10"/>
  <c r="Q33" i="10"/>
  <c r="I30" i="12"/>
  <c r="T14" i="7"/>
  <c r="T17" i="7"/>
  <c r="S42" i="11"/>
  <c r="S43" i="11"/>
  <c r="O43" i="11"/>
  <c r="I39" i="9"/>
  <c r="E43" i="11"/>
  <c r="I51" i="9"/>
  <c r="I41" i="11"/>
  <c r="Q28" i="12"/>
  <c r="E7" i="15"/>
  <c r="G10" i="15"/>
  <c r="C10" i="15"/>
  <c r="T18" i="7"/>
  <c r="E8" i="15"/>
  <c r="E9" i="15"/>
  <c r="E10" i="15"/>
  <c r="K10" i="13"/>
  <c r="K9" i="13"/>
  <c r="K8" i="13"/>
  <c r="G10" i="13"/>
  <c r="G9" i="13"/>
  <c r="G8" i="13"/>
  <c r="E10" i="13"/>
  <c r="I10" i="13"/>
  <c r="Q8" i="12"/>
  <c r="I8" i="12"/>
  <c r="C31" i="12"/>
  <c r="E31" i="12"/>
  <c r="G31" i="12"/>
  <c r="I31" i="12"/>
  <c r="K31" i="12"/>
  <c r="M31" i="12"/>
  <c r="O31" i="12"/>
  <c r="Q3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9" i="12"/>
  <c r="Q3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C43" i="11"/>
  <c r="G43" i="11"/>
  <c r="M43" i="11"/>
  <c r="Q4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2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8" i="10"/>
  <c r="E33" i="10"/>
  <c r="G33" i="10"/>
  <c r="E56" i="9"/>
  <c r="G56" i="9"/>
  <c r="M56" i="9"/>
  <c r="O5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8" i="9"/>
  <c r="Q56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40" i="9"/>
  <c r="I41" i="9"/>
  <c r="I42" i="9"/>
  <c r="I43" i="9"/>
  <c r="I44" i="9"/>
  <c r="I45" i="9"/>
  <c r="I46" i="9"/>
  <c r="I47" i="9"/>
  <c r="I48" i="9"/>
  <c r="I49" i="9"/>
  <c r="I50" i="9"/>
  <c r="I52" i="9"/>
  <c r="I53" i="9"/>
  <c r="I54" i="9"/>
  <c r="I55" i="9"/>
  <c r="I8" i="9"/>
  <c r="S9" i="8"/>
  <c r="S10" i="8"/>
  <c r="S11" i="8"/>
  <c r="S12" i="8"/>
  <c r="S13" i="8"/>
  <c r="S14" i="8"/>
  <c r="S8" i="8"/>
  <c r="S15" i="8" s="1"/>
  <c r="M9" i="8"/>
  <c r="M10" i="8"/>
  <c r="M11" i="8"/>
  <c r="M12" i="8"/>
  <c r="M13" i="8"/>
  <c r="M14" i="8"/>
  <c r="M8" i="8"/>
  <c r="M15" i="8" s="1"/>
  <c r="I15" i="8"/>
  <c r="K15" i="8"/>
  <c r="O15" i="8"/>
  <c r="Q15" i="8"/>
  <c r="I13" i="7"/>
  <c r="M13" i="7"/>
  <c r="O13" i="7"/>
  <c r="Q13" i="7"/>
  <c r="S13" i="7"/>
  <c r="K13" i="7"/>
  <c r="S10" i="6"/>
  <c r="K10" i="6"/>
  <c r="M10" i="6"/>
  <c r="O10" i="6"/>
  <c r="Q10" i="6"/>
  <c r="I33" i="10" l="1"/>
  <c r="U12" i="11"/>
  <c r="I43" i="11"/>
  <c r="K10" i="11" s="1"/>
  <c r="U8" i="11"/>
  <c r="U39" i="11"/>
  <c r="U35" i="11"/>
  <c r="U31" i="11"/>
  <c r="U27" i="11"/>
  <c r="U23" i="11"/>
  <c r="U19" i="11"/>
  <c r="U15" i="11"/>
  <c r="U11" i="11"/>
  <c r="U42" i="11"/>
  <c r="U38" i="11"/>
  <c r="U34" i="11"/>
  <c r="U30" i="11"/>
  <c r="U26" i="11"/>
  <c r="U22" i="11"/>
  <c r="U18" i="11"/>
  <c r="U14" i="11"/>
  <c r="U10" i="11"/>
  <c r="U41" i="11"/>
  <c r="U37" i="11"/>
  <c r="U33" i="11"/>
  <c r="U29" i="11"/>
  <c r="U25" i="11"/>
  <c r="U21" i="11"/>
  <c r="U17" i="11"/>
  <c r="U13" i="11"/>
  <c r="U9" i="11"/>
  <c r="U40" i="11"/>
  <c r="U36" i="11"/>
  <c r="U32" i="11"/>
  <c r="U28" i="11"/>
  <c r="U24" i="11"/>
  <c r="U20" i="11"/>
  <c r="U16" i="11"/>
  <c r="K14" i="11"/>
  <c r="K18" i="11"/>
  <c r="K22" i="11"/>
  <c r="K30" i="11"/>
  <c r="K34" i="11"/>
  <c r="K38" i="11"/>
  <c r="K11" i="11"/>
  <c r="K15" i="11"/>
  <c r="K19" i="11"/>
  <c r="K27" i="11"/>
  <c r="K31" i="11"/>
  <c r="K35" i="11"/>
  <c r="K8" i="11"/>
  <c r="K41" i="11"/>
  <c r="K12" i="11"/>
  <c r="K20" i="11"/>
  <c r="K24" i="11"/>
  <c r="K28" i="11"/>
  <c r="K36" i="11"/>
  <c r="K40" i="11"/>
  <c r="K9" i="11"/>
  <c r="K17" i="11"/>
  <c r="K21" i="11"/>
  <c r="K25" i="11"/>
  <c r="K33" i="11"/>
  <c r="K37" i="11"/>
  <c r="I56" i="9"/>
  <c r="AK30" i="3"/>
  <c r="Q30" i="3"/>
  <c r="S30" i="3"/>
  <c r="W30" i="3"/>
  <c r="AA30" i="3"/>
  <c r="AG30" i="3"/>
  <c r="AI30" i="3"/>
  <c r="Y43" i="1"/>
  <c r="E43" i="1"/>
  <c r="G43" i="1"/>
  <c r="K43" i="1"/>
  <c r="O43" i="1"/>
  <c r="U43" i="1"/>
  <c r="W43" i="1"/>
  <c r="K29" i="11" l="1"/>
  <c r="K13" i="11"/>
  <c r="K32" i="11"/>
  <c r="K16" i="11"/>
  <c r="K43" i="11" s="1"/>
  <c r="K39" i="11"/>
  <c r="K23" i="11"/>
  <c r="K42" i="11"/>
  <c r="K26" i="11"/>
  <c r="U43" i="11"/>
</calcChain>
</file>

<file path=xl/sharedStrings.xml><?xml version="1.0" encoding="utf-8"?>
<sst xmlns="http://schemas.openxmlformats.org/spreadsheetml/2006/main" count="713" uniqueCount="179">
  <si>
    <t>صندوق سرمایه‌گذاری تضمین اصل سرمایه مفید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</si>
  <si>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</si>
  <si>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</si>
  <si>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</si>
  <si>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</si>
  <si>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</si>
  <si>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</si>
  <si>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</si>
  <si>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</si>
  <si>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</si>
  <si>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</si>
  <si>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</si>
  <si>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</si>
  <si>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</si>
  <si>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</si>
  <si>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</si>
  <si>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بین المللی توسعه ص. معادن غدیر</t>
  </si>
  <si>
    <t>پالایش نفت اصفهان</t>
  </si>
  <si>
    <t>پتروشیمی پردیس</t>
  </si>
  <si>
    <t>ح . سرمایه گذاری صدرتامین</t>
  </si>
  <si>
    <t>داروپخش‌ (هلدینگ‌</t>
  </si>
  <si>
    <t>داروسازی شهید قاضی</t>
  </si>
  <si>
    <t>زعفران0210نگین وحدت جام(پ)</t>
  </si>
  <si>
    <t>س.ص.بازنشستگی کارکنان بانکها</t>
  </si>
  <si>
    <t>سرمایه گذاری تامین اجتماعی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</si>
  <si>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</si>
  <si>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</si>
  <si>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</si>
  <si>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</si>
  <si>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</si>
  <si>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</si>
  <si>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</si>
  <si>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</si>
  <si>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</si>
  <si>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</si>
  <si>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</si>
  <si>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صنایع فروآلیاژ ایران</t>
  </si>
  <si>
    <t>فجر انرژی خلیج فارس</t>
  </si>
  <si>
    <t>گسترش نفت و گاز پارسیان</t>
  </si>
  <si>
    <t>مبین انرژی خلیج فارس</t>
  </si>
  <si>
    <t>ملی شیمی کشاورز</t>
  </si>
  <si>
    <t>نفت سپاهان</t>
  </si>
  <si>
    <t>کارخانجات‌داروپخش‌</t>
  </si>
  <si>
    <t>کشاورزی و دامپروری فجر اصفهان</t>
  </si>
  <si>
    <t>سرمایه گذاری دارویی تامین</t>
  </si>
  <si>
    <t>ح . داروپخش‌ (هلدینگ‌</t>
  </si>
  <si>
    <t>س. الماس حکمت ایرانیان</t>
  </si>
  <si>
    <t>بهار رز عالیس چناران</t>
  </si>
  <si>
    <t>ح . 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</si>
  <si>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</si>
  <si>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</si>
  <si>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</si>
  <si>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</si>
  <si>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</si>
  <si>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</si>
  <si>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</si>
  <si>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</si>
  <si>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</si>
  <si>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</si>
  <si>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</si>
  <si>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</si>
  <si>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</si>
  <si>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</si>
  <si>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</si>
  <si>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</si>
  <si>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</si>
  <si>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</si>
  <si>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</si>
  <si>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</si>
  <si>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</si>
  <si>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</si>
  <si>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</si>
  <si>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</si>
  <si>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</si>
  <si>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</si>
  <si>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</si>
  <si>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تجارت0206</t>
  </si>
  <si>
    <t>1401/07/02</t>
  </si>
  <si>
    <t>1402/06/28</t>
  </si>
  <si>
    <t>گام بانک صادرات ایران0206</t>
  </si>
  <si>
    <t>1402/06/31</t>
  </si>
  <si>
    <t>گام بانک صادرات ایران0207</t>
  </si>
  <si>
    <t>1402/07/30</t>
  </si>
  <si>
    <t>گواهی اعتبار مولد رفاه0205</t>
  </si>
  <si>
    <t>1401/06/01</t>
  </si>
  <si>
    <t>گواهی اعتبار مولد رفاه0207</t>
  </si>
  <si>
    <t>1401/08/01</t>
  </si>
  <si>
    <t>گواهی اعتبار مولد سامان0204</t>
  </si>
  <si>
    <t>1401/05/01</t>
  </si>
  <si>
    <t>1402/04/31</t>
  </si>
  <si>
    <t>گواهی اعتبار مولد سامان0206</t>
  </si>
  <si>
    <t>1401/07/01</t>
  </si>
  <si>
    <t>گواهی اعتبار مولد سامان0207</t>
  </si>
  <si>
    <t>گواهی اعتبار مولد سپه0208</t>
  </si>
  <si>
    <t>1401/09/01</t>
  </si>
  <si>
    <t>1402/08/30</t>
  </si>
  <si>
    <t>گواهی اعتبار مولد شهر0203</t>
  </si>
  <si>
    <t>گواهی اعتبارمولد رفاه0208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</si>
  <si>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</si>
  <si>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</si>
  <si>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</si>
  <si>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</si>
  <si>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</si>
  <si>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</si>
  <si>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</si>
  <si>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</si>
  <si>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</si>
  <si>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گواهی اعتبار مولد شهر0206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</si>
  <si>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</si>
  <si>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</si>
  <si>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</si>
  <si>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</si>
  <si>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</si>
  <si>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</si>
  <si>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</si>
  <si>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</si>
  <si>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</si>
  <si>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</si>
  <si>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</si>
  <si>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</si>
  <si>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</si>
  <si>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</si>
  <si>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</si>
  <si>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</si>
  <si>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</si>
  <si>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</si>
  <si>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</si>
  <si>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</si>
  <si>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</si>
  <si>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</si>
  <si>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</si>
  <si>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</si>
  <si>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</si>
  <si>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</si>
  <si>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</si>
  <si>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</si>
  <si>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</si>
  <si>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</si>
  <si>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</si>
  <si>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</si>
  <si>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</si>
  <si>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</si>
  <si>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</si>
  <si>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</si>
  <si>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</si>
  <si>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</si>
  <si>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</si>
  <si>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1402/03/08</t>
  </si>
  <si>
    <t>1402/02/25</t>
  </si>
  <si>
    <t>1402/02/20</t>
  </si>
  <si>
    <t>1402/03/02</t>
  </si>
  <si>
    <t>1402/03/04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</si>
  <si>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</si>
  <si>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</si>
  <si>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</si>
  <si>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</si>
  <si>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بهرامن(پ)</t>
  </si>
  <si>
    <t>گواهی اعتبار مولد رفاه0202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</si>
  <si>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</si>
  <si>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</si>
  <si>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</si>
  <si>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</si>
  <si>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</si>
  <si>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</si>
  <si>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</si>
  <si>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</si>
  <si>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</si>
  <si>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</si>
  <si>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</si>
  <si>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</si>
  <si>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</si>
  <si>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</si>
  <si>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</si>
  <si>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1402/03/01</t>
  </si>
  <si>
    <t>جلوگیری از نوسانات ناگهانی</t>
  </si>
  <si>
    <t>-</t>
  </si>
  <si>
    <t>از ابتدای سال مالی</t>
  </si>
  <si>
    <t xml:space="preserve"> تا پایان ماه</t>
  </si>
  <si>
    <t>اختیارخ شستا-865-1402/06/08 (ضستا60041)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</si>
</sst>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/>
    <xf numFmtId="10" fontId="1" fillId="0" borderId="0" xfId="1" applyNumberFormat="1" applyFont="1"/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</xdr:row>
          <xdr:rowOff>95250</xdr:rowOff>
        </xdr:from>
        <xdr:to>
          <xdr:col>12</xdr:col>
          <xdr:colOff>247650</xdr:colOff>
          <xdr:row>43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5ED2D-C8D1-42C9-B993-EF8025FB3AB4}">
  <dimension ref="A1"/>
  <sheetViews>
    <sheetView rightToLeft="1" view="pageBreakPreview" zoomScale="60" zoomScaleNormal="100" workbookViewId="0">
      <selection activeCell="D30" sqref="D3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333375</xdr:colOff>
                <xdr:row>1</xdr:row>
                <xdr:rowOff>95250</xdr:rowOff>
              </from>
              <to>
                <xdr:col>12</xdr:col>
                <xdr:colOff>247650</xdr:colOff>
                <xdr:row>43</xdr:row>
                <xdr:rowOff>47625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44"/>
  <sheetViews>
    <sheetView rightToLeft="1" workbookViewId="0">
      <selection activeCell="C15" sqref="C15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3" ht="24.75" x14ac:dyDescent="0.55000000000000004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3" ht="24.75" x14ac:dyDescent="0.55000000000000004">
      <c r="A6" s="18" t="s">
        <v>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J6" s="19" t="s">
        <v>131</v>
      </c>
      <c r="K6" s="19" t="s">
        <v>131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  <c r="R6" s="19" t="s">
        <v>132</v>
      </c>
      <c r="S6" s="19" t="s">
        <v>132</v>
      </c>
      <c r="T6" s="19" t="s">
        <v>132</v>
      </c>
      <c r="U6" s="19" t="s">
        <v>132</v>
      </c>
    </row>
    <row r="7" spans="1:23" ht="24.75" x14ac:dyDescent="0.55000000000000004">
      <c r="A7" s="19" t="s">
        <v>3</v>
      </c>
      <c r="C7" s="19" t="s">
        <v>158</v>
      </c>
      <c r="E7" s="19" t="s">
        <v>159</v>
      </c>
      <c r="G7" s="19" t="s">
        <v>160</v>
      </c>
      <c r="I7" s="19" t="s">
        <v>119</v>
      </c>
      <c r="K7" s="19" t="s">
        <v>161</v>
      </c>
      <c r="M7" s="19" t="s">
        <v>158</v>
      </c>
      <c r="O7" s="19" t="s">
        <v>159</v>
      </c>
      <c r="Q7" s="19" t="s">
        <v>160</v>
      </c>
      <c r="S7" s="19" t="s">
        <v>119</v>
      </c>
      <c r="U7" s="19" t="s">
        <v>161</v>
      </c>
    </row>
    <row r="8" spans="1:23" x14ac:dyDescent="0.55000000000000004">
      <c r="A8" s="1" t="s">
        <v>20</v>
      </c>
      <c r="C8" s="6">
        <v>0</v>
      </c>
      <c r="D8" s="6"/>
      <c r="E8" s="6">
        <v>-2515634332</v>
      </c>
      <c r="F8" s="6"/>
      <c r="G8" s="6">
        <v>-832080283</v>
      </c>
      <c r="H8" s="6"/>
      <c r="I8" s="6">
        <f>C8+E8+G8</f>
        <v>-3347714615</v>
      </c>
      <c r="J8" s="6"/>
      <c r="K8" s="10">
        <f>I8/$I$43</f>
        <v>3.8650969407703933E-2</v>
      </c>
      <c r="L8" s="6"/>
      <c r="M8" s="6">
        <v>0</v>
      </c>
      <c r="N8" s="6"/>
      <c r="O8" s="6">
        <v>-705227241</v>
      </c>
      <c r="P8" s="6"/>
      <c r="Q8" s="6">
        <v>-832080283</v>
      </c>
      <c r="R8" s="6"/>
      <c r="S8" s="6">
        <f>Q8+O8+M8</f>
        <v>-1537307524</v>
      </c>
      <c r="T8" s="6"/>
      <c r="U8" s="10">
        <f>S8/$S$43</f>
        <v>1.201586985590437E-2</v>
      </c>
      <c r="V8" s="4"/>
      <c r="W8" s="4"/>
    </row>
    <row r="9" spans="1:23" x14ac:dyDescent="0.55000000000000004">
      <c r="A9" s="1" t="s">
        <v>47</v>
      </c>
      <c r="C9" s="6">
        <v>0</v>
      </c>
      <c r="D9" s="6"/>
      <c r="E9" s="6">
        <v>0</v>
      </c>
      <c r="F9" s="6"/>
      <c r="G9" s="6">
        <v>11369053955</v>
      </c>
      <c r="H9" s="6"/>
      <c r="I9" s="6">
        <f t="shared" ref="I9:I42" si="0">C9+E9+G9</f>
        <v>11369053955</v>
      </c>
      <c r="J9" s="6"/>
      <c r="K9" s="10">
        <f t="shared" ref="K9:K42" si="1">I9/$I$43</f>
        <v>-0.13126117580044688</v>
      </c>
      <c r="L9" s="6"/>
      <c r="M9" s="6">
        <v>0</v>
      </c>
      <c r="N9" s="6"/>
      <c r="O9" s="6">
        <v>0</v>
      </c>
      <c r="P9" s="6"/>
      <c r="Q9" s="6">
        <v>11369053955</v>
      </c>
      <c r="R9" s="6"/>
      <c r="S9" s="6">
        <f t="shared" ref="S9:S41" si="2">Q9+O9+M9</f>
        <v>11369053955</v>
      </c>
      <c r="T9" s="6"/>
      <c r="U9" s="10">
        <f t="shared" ref="U9:U42" si="3">S9/$S$43</f>
        <v>-8.8862553897208971E-2</v>
      </c>
      <c r="V9" s="4"/>
      <c r="W9" s="4"/>
    </row>
    <row r="10" spans="1:23" x14ac:dyDescent="0.55000000000000004">
      <c r="A10" s="1" t="s">
        <v>36</v>
      </c>
      <c r="C10" s="6">
        <v>0</v>
      </c>
      <c r="D10" s="6"/>
      <c r="E10" s="6">
        <v>-6470361609</v>
      </c>
      <c r="F10" s="6"/>
      <c r="G10" s="6">
        <v>-101411850</v>
      </c>
      <c r="H10" s="6"/>
      <c r="I10" s="6">
        <f t="shared" si="0"/>
        <v>-6571773459</v>
      </c>
      <c r="J10" s="6"/>
      <c r="K10" s="10">
        <f t="shared" si="1"/>
        <v>7.5874273685115082E-2</v>
      </c>
      <c r="L10" s="6"/>
      <c r="M10" s="6">
        <v>0</v>
      </c>
      <c r="N10" s="6"/>
      <c r="O10" s="6">
        <v>-8459438860</v>
      </c>
      <c r="P10" s="6"/>
      <c r="Q10" s="6">
        <v>-101411850</v>
      </c>
      <c r="R10" s="6"/>
      <c r="S10" s="6">
        <f t="shared" si="2"/>
        <v>-8560850710</v>
      </c>
      <c r="T10" s="6"/>
      <c r="U10" s="10">
        <f t="shared" si="3"/>
        <v>6.6913136364241538E-2</v>
      </c>
      <c r="V10" s="4"/>
      <c r="W10" s="4"/>
    </row>
    <row r="11" spans="1:23" x14ac:dyDescent="0.55000000000000004">
      <c r="A11" s="1" t="s">
        <v>26</v>
      </c>
      <c r="C11" s="6">
        <v>0</v>
      </c>
      <c r="D11" s="6"/>
      <c r="E11" s="6">
        <v>0</v>
      </c>
      <c r="F11" s="6"/>
      <c r="G11" s="6">
        <v>1449282285</v>
      </c>
      <c r="H11" s="6"/>
      <c r="I11" s="6">
        <f t="shared" si="0"/>
        <v>1449282285</v>
      </c>
      <c r="J11" s="6"/>
      <c r="K11" s="10">
        <f t="shared" si="1"/>
        <v>-1.673265845591269E-2</v>
      </c>
      <c r="L11" s="6"/>
      <c r="M11" s="6">
        <v>0</v>
      </c>
      <c r="N11" s="6"/>
      <c r="O11" s="6">
        <v>0</v>
      </c>
      <c r="P11" s="6"/>
      <c r="Q11" s="6">
        <v>1449282285</v>
      </c>
      <c r="R11" s="6"/>
      <c r="S11" s="6">
        <f t="shared" si="2"/>
        <v>1449282285</v>
      </c>
      <c r="T11" s="6"/>
      <c r="U11" s="10">
        <f t="shared" si="3"/>
        <v>-1.1327848884598125E-2</v>
      </c>
      <c r="V11" s="4"/>
      <c r="W11" s="4"/>
    </row>
    <row r="12" spans="1:23" x14ac:dyDescent="0.55000000000000004">
      <c r="A12" s="1" t="s">
        <v>40</v>
      </c>
      <c r="C12" s="6">
        <v>0</v>
      </c>
      <c r="D12" s="6"/>
      <c r="E12" s="6">
        <v>0</v>
      </c>
      <c r="F12" s="6"/>
      <c r="G12" s="6">
        <v>-8927</v>
      </c>
      <c r="H12" s="6"/>
      <c r="I12" s="6">
        <f t="shared" si="0"/>
        <v>-8927</v>
      </c>
      <c r="J12" s="6"/>
      <c r="K12" s="10">
        <f t="shared" si="1"/>
        <v>1.0306649269223118E-7</v>
      </c>
      <c r="L12" s="6"/>
      <c r="M12" s="6">
        <v>0</v>
      </c>
      <c r="N12" s="6"/>
      <c r="O12" s="6">
        <v>0</v>
      </c>
      <c r="P12" s="6"/>
      <c r="Q12" s="6">
        <v>-136067833</v>
      </c>
      <c r="R12" s="6"/>
      <c r="S12" s="6">
        <f t="shared" si="2"/>
        <v>-136067833</v>
      </c>
      <c r="T12" s="6"/>
      <c r="U12" s="10">
        <f t="shared" si="3"/>
        <v>1.0635304565795711E-3</v>
      </c>
      <c r="V12" s="4"/>
      <c r="W12" s="4"/>
    </row>
    <row r="13" spans="1:23" x14ac:dyDescent="0.55000000000000004">
      <c r="A13" s="1" t="s">
        <v>46</v>
      </c>
      <c r="C13" s="6">
        <v>0</v>
      </c>
      <c r="D13" s="6"/>
      <c r="E13" s="6">
        <v>0</v>
      </c>
      <c r="F13" s="6"/>
      <c r="G13" s="6">
        <v>8441070120</v>
      </c>
      <c r="H13" s="6"/>
      <c r="I13" s="6">
        <f t="shared" si="0"/>
        <v>8441070120</v>
      </c>
      <c r="J13" s="6"/>
      <c r="K13" s="10">
        <f t="shared" si="1"/>
        <v>-9.7456199376900518E-2</v>
      </c>
      <c r="L13" s="6"/>
      <c r="M13" s="6">
        <v>0</v>
      </c>
      <c r="N13" s="6"/>
      <c r="O13" s="6">
        <v>0</v>
      </c>
      <c r="P13" s="6"/>
      <c r="Q13" s="6">
        <v>8441070120</v>
      </c>
      <c r="R13" s="6"/>
      <c r="S13" s="6">
        <f t="shared" si="2"/>
        <v>8441070120</v>
      </c>
      <c r="T13" s="6"/>
      <c r="U13" s="10">
        <f t="shared" si="3"/>
        <v>-6.5976909904516337E-2</v>
      </c>
      <c r="V13" s="4"/>
      <c r="W13" s="4"/>
    </row>
    <row r="14" spans="1:23" x14ac:dyDescent="0.55000000000000004">
      <c r="A14" s="1" t="s">
        <v>43</v>
      </c>
      <c r="C14" s="6">
        <v>0</v>
      </c>
      <c r="D14" s="6"/>
      <c r="E14" s="6">
        <v>0</v>
      </c>
      <c r="F14" s="6"/>
      <c r="G14" s="6">
        <v>5815601015</v>
      </c>
      <c r="H14" s="6"/>
      <c r="I14" s="6">
        <f t="shared" si="0"/>
        <v>5815601015</v>
      </c>
      <c r="J14" s="6"/>
      <c r="K14" s="10">
        <f t="shared" si="1"/>
        <v>-6.7143900471987192E-2</v>
      </c>
      <c r="L14" s="6"/>
      <c r="M14" s="6">
        <v>0</v>
      </c>
      <c r="N14" s="6"/>
      <c r="O14" s="6">
        <v>0</v>
      </c>
      <c r="P14" s="6"/>
      <c r="Q14" s="6">
        <v>5815601015</v>
      </c>
      <c r="R14" s="6"/>
      <c r="S14" s="6">
        <f t="shared" si="2"/>
        <v>5815601015</v>
      </c>
      <c r="T14" s="6"/>
      <c r="U14" s="10">
        <f t="shared" si="3"/>
        <v>-4.5455775008686784E-2</v>
      </c>
      <c r="V14" s="4"/>
      <c r="W14" s="4"/>
    </row>
    <row r="15" spans="1:23" x14ac:dyDescent="0.55000000000000004">
      <c r="A15" s="1" t="s">
        <v>25</v>
      </c>
      <c r="C15" s="6">
        <v>0</v>
      </c>
      <c r="D15" s="6"/>
      <c r="E15" s="6">
        <v>-7219014430</v>
      </c>
      <c r="F15" s="6"/>
      <c r="G15" s="6">
        <v>-37086225</v>
      </c>
      <c r="H15" s="6"/>
      <c r="I15" s="6">
        <f t="shared" si="0"/>
        <v>-7256100655</v>
      </c>
      <c r="J15" s="6"/>
      <c r="K15" s="10">
        <f t="shared" si="1"/>
        <v>8.377515908285553E-2</v>
      </c>
      <c r="L15" s="6"/>
      <c r="M15" s="6">
        <v>0</v>
      </c>
      <c r="N15" s="6"/>
      <c r="O15" s="6">
        <v>-7828873463</v>
      </c>
      <c r="P15" s="6"/>
      <c r="Q15" s="6">
        <v>-37086225</v>
      </c>
      <c r="R15" s="6"/>
      <c r="S15" s="6">
        <f t="shared" si="2"/>
        <v>-7865959688</v>
      </c>
      <c r="T15" s="6"/>
      <c r="U15" s="10">
        <f t="shared" si="3"/>
        <v>6.1481744171049894E-2</v>
      </c>
      <c r="V15" s="4"/>
      <c r="W15" s="4"/>
    </row>
    <row r="16" spans="1:23" x14ac:dyDescent="0.55000000000000004">
      <c r="A16" s="1" t="s">
        <v>35</v>
      </c>
      <c r="C16" s="6">
        <v>0</v>
      </c>
      <c r="D16" s="6"/>
      <c r="E16" s="6">
        <v>5974191288</v>
      </c>
      <c r="F16" s="6"/>
      <c r="G16" s="6">
        <v>-32340166</v>
      </c>
      <c r="H16" s="6"/>
      <c r="I16" s="6">
        <f t="shared" si="0"/>
        <v>5941851122</v>
      </c>
      <c r="J16" s="6"/>
      <c r="K16" s="10">
        <f t="shared" si="1"/>
        <v>-6.8601518454569133E-2</v>
      </c>
      <c r="L16" s="6"/>
      <c r="M16" s="6">
        <v>3603873626</v>
      </c>
      <c r="N16" s="6"/>
      <c r="O16" s="6">
        <v>-4522811418</v>
      </c>
      <c r="P16" s="6"/>
      <c r="Q16" s="6">
        <v>-32340166</v>
      </c>
      <c r="R16" s="6"/>
      <c r="S16" s="6">
        <f t="shared" si="2"/>
        <v>-951277958</v>
      </c>
      <c r="T16" s="6"/>
      <c r="U16" s="10">
        <f t="shared" si="3"/>
        <v>7.4353582231725703E-3</v>
      </c>
      <c r="V16" s="4"/>
      <c r="W16" s="4"/>
    </row>
    <row r="17" spans="1:23" x14ac:dyDescent="0.55000000000000004">
      <c r="A17" s="1" t="s">
        <v>156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10">
        <f t="shared" si="1"/>
        <v>0</v>
      </c>
      <c r="L17" s="6"/>
      <c r="M17" s="6">
        <v>0</v>
      </c>
      <c r="N17" s="6"/>
      <c r="O17" s="6">
        <v>0</v>
      </c>
      <c r="P17" s="6"/>
      <c r="Q17" s="6">
        <v>-39624664</v>
      </c>
      <c r="R17" s="6"/>
      <c r="S17" s="6">
        <f t="shared" si="2"/>
        <v>-39624664</v>
      </c>
      <c r="T17" s="6"/>
      <c r="U17" s="10">
        <f t="shared" si="3"/>
        <v>3.0971344267481714E-4</v>
      </c>
      <c r="V17" s="4"/>
      <c r="W17" s="4"/>
    </row>
    <row r="18" spans="1:23" x14ac:dyDescent="0.55000000000000004">
      <c r="A18" s="1" t="s">
        <v>29</v>
      </c>
      <c r="C18" s="6">
        <v>1590311216</v>
      </c>
      <c r="D18" s="6"/>
      <c r="E18" s="6">
        <v>-1878754500</v>
      </c>
      <c r="F18" s="6"/>
      <c r="G18" s="6">
        <v>0</v>
      </c>
      <c r="H18" s="6"/>
      <c r="I18" s="6">
        <f t="shared" si="0"/>
        <v>-288443284</v>
      </c>
      <c r="J18" s="6"/>
      <c r="K18" s="10">
        <f t="shared" si="1"/>
        <v>3.3302159317250097E-3</v>
      </c>
      <c r="L18" s="6"/>
      <c r="M18" s="6">
        <v>1590311216</v>
      </c>
      <c r="N18" s="6"/>
      <c r="O18" s="6">
        <v>-3134658059</v>
      </c>
      <c r="P18" s="6"/>
      <c r="Q18" s="6">
        <v>107613756</v>
      </c>
      <c r="R18" s="6"/>
      <c r="S18" s="6">
        <f t="shared" si="2"/>
        <v>-1436733087</v>
      </c>
      <c r="T18" s="6"/>
      <c r="U18" s="10">
        <f t="shared" si="3"/>
        <v>1.1229762114313136E-2</v>
      </c>
      <c r="V18" s="4"/>
      <c r="W18" s="4"/>
    </row>
    <row r="19" spans="1:23" x14ac:dyDescent="0.55000000000000004">
      <c r="A19" s="1" t="s">
        <v>34</v>
      </c>
      <c r="C19" s="6">
        <v>0</v>
      </c>
      <c r="D19" s="6"/>
      <c r="E19" s="6">
        <v>-1033812000</v>
      </c>
      <c r="F19" s="6"/>
      <c r="G19" s="6">
        <v>0</v>
      </c>
      <c r="H19" s="6"/>
      <c r="I19" s="6">
        <f t="shared" si="0"/>
        <v>-1033812000</v>
      </c>
      <c r="J19" s="6"/>
      <c r="K19" s="10">
        <f t="shared" si="1"/>
        <v>1.1935854928099126E-2</v>
      </c>
      <c r="L19" s="6"/>
      <c r="M19" s="6">
        <v>2552632944</v>
      </c>
      <c r="N19" s="6"/>
      <c r="O19" s="6">
        <v>-5010012029</v>
      </c>
      <c r="P19" s="6"/>
      <c r="Q19" s="6">
        <v>22641683</v>
      </c>
      <c r="R19" s="6"/>
      <c r="S19" s="6">
        <f t="shared" si="2"/>
        <v>-2434737402</v>
      </c>
      <c r="T19" s="6"/>
      <c r="U19" s="10">
        <f t="shared" si="3"/>
        <v>1.9030341879556639E-2</v>
      </c>
      <c r="V19" s="4"/>
      <c r="W19" s="4"/>
    </row>
    <row r="20" spans="1:23" x14ac:dyDescent="0.55000000000000004">
      <c r="A20" s="1" t="s">
        <v>22</v>
      </c>
      <c r="C20" s="6">
        <v>0</v>
      </c>
      <c r="D20" s="6"/>
      <c r="E20" s="6">
        <v>-452612211</v>
      </c>
      <c r="F20" s="6"/>
      <c r="G20" s="6">
        <v>0</v>
      </c>
      <c r="H20" s="6"/>
      <c r="I20" s="6">
        <f t="shared" si="0"/>
        <v>-452612211</v>
      </c>
      <c r="J20" s="6"/>
      <c r="K20" s="10">
        <f t="shared" si="1"/>
        <v>5.2256248613695641E-3</v>
      </c>
      <c r="L20" s="6"/>
      <c r="M20" s="6">
        <v>0</v>
      </c>
      <c r="N20" s="6"/>
      <c r="O20" s="6">
        <v>-34556817</v>
      </c>
      <c r="P20" s="6"/>
      <c r="Q20" s="6">
        <v>-17020556</v>
      </c>
      <c r="R20" s="6"/>
      <c r="S20" s="6">
        <f t="shared" si="2"/>
        <v>-51577373</v>
      </c>
      <c r="T20" s="6"/>
      <c r="U20" s="10">
        <f t="shared" si="3"/>
        <v>4.031379485250187E-4</v>
      </c>
      <c r="V20" s="4"/>
      <c r="W20" s="4"/>
    </row>
    <row r="21" spans="1:23" x14ac:dyDescent="0.55000000000000004">
      <c r="A21" s="1" t="s">
        <v>31</v>
      </c>
      <c r="C21" s="6">
        <v>5712270383</v>
      </c>
      <c r="D21" s="6"/>
      <c r="E21" s="6">
        <v>897845991</v>
      </c>
      <c r="F21" s="6"/>
      <c r="G21" s="6">
        <v>0</v>
      </c>
      <c r="H21" s="6"/>
      <c r="I21" s="6">
        <f t="shared" si="0"/>
        <v>6610116374</v>
      </c>
      <c r="J21" s="6"/>
      <c r="K21" s="10">
        <f t="shared" si="1"/>
        <v>-7.6316961012173029E-2</v>
      </c>
      <c r="L21" s="6"/>
      <c r="M21" s="6">
        <v>5712270383</v>
      </c>
      <c r="N21" s="6"/>
      <c r="O21" s="6">
        <v>195943782</v>
      </c>
      <c r="P21" s="6"/>
      <c r="Q21" s="6">
        <v>283960505</v>
      </c>
      <c r="R21" s="6"/>
      <c r="S21" s="6">
        <f t="shared" si="2"/>
        <v>6192174670</v>
      </c>
      <c r="T21" s="6"/>
      <c r="U21" s="10">
        <f t="shared" si="3"/>
        <v>-4.8399141875108388E-2</v>
      </c>
      <c r="V21" s="4"/>
      <c r="W21" s="4"/>
    </row>
    <row r="22" spans="1:23" x14ac:dyDescent="0.55000000000000004">
      <c r="A22" s="1" t="s">
        <v>16</v>
      </c>
      <c r="C22" s="6">
        <v>0</v>
      </c>
      <c r="D22" s="6"/>
      <c r="E22" s="6">
        <v>-7094207886</v>
      </c>
      <c r="F22" s="6"/>
      <c r="G22" s="6">
        <v>0</v>
      </c>
      <c r="H22" s="6"/>
      <c r="I22" s="6">
        <f t="shared" si="0"/>
        <v>-7094207886</v>
      </c>
      <c r="J22" s="6"/>
      <c r="K22" s="10">
        <f t="shared" si="1"/>
        <v>8.1906029488023724E-2</v>
      </c>
      <c r="L22" s="6"/>
      <c r="M22" s="6">
        <v>0</v>
      </c>
      <c r="N22" s="6"/>
      <c r="O22" s="6">
        <v>-8517688690</v>
      </c>
      <c r="P22" s="6"/>
      <c r="Q22" s="6">
        <v>-304382356</v>
      </c>
      <c r="R22" s="6"/>
      <c r="S22" s="6">
        <f t="shared" si="2"/>
        <v>-8822071046</v>
      </c>
      <c r="T22" s="6"/>
      <c r="U22" s="10">
        <f t="shared" si="3"/>
        <v>6.8954881110877941E-2</v>
      </c>
      <c r="V22" s="4"/>
      <c r="W22" s="4"/>
    </row>
    <row r="23" spans="1:23" x14ac:dyDescent="0.55000000000000004">
      <c r="A23" s="1" t="s">
        <v>42</v>
      </c>
      <c r="C23" s="6">
        <v>6611541436</v>
      </c>
      <c r="D23" s="6"/>
      <c r="E23" s="6">
        <v>-6841762010</v>
      </c>
      <c r="F23" s="6"/>
      <c r="G23" s="6">
        <v>0</v>
      </c>
      <c r="H23" s="6"/>
      <c r="I23" s="6">
        <f t="shared" si="0"/>
        <v>-230220574</v>
      </c>
      <c r="J23" s="6"/>
      <c r="K23" s="10">
        <f t="shared" si="1"/>
        <v>2.6580068452752622E-3</v>
      </c>
      <c r="L23" s="6"/>
      <c r="M23" s="6">
        <v>6611541436</v>
      </c>
      <c r="N23" s="6"/>
      <c r="O23" s="6">
        <v>-4659671801</v>
      </c>
      <c r="P23" s="6"/>
      <c r="Q23" s="6">
        <v>0</v>
      </c>
      <c r="R23" s="6"/>
      <c r="S23" s="6">
        <f t="shared" si="2"/>
        <v>1951869635</v>
      </c>
      <c r="T23" s="6"/>
      <c r="U23" s="10">
        <f t="shared" si="3"/>
        <v>-1.5256161271381097E-2</v>
      </c>
      <c r="V23" s="4"/>
      <c r="W23" s="4"/>
    </row>
    <row r="24" spans="1:23" x14ac:dyDescent="0.55000000000000004">
      <c r="A24" s="1" t="s">
        <v>32</v>
      </c>
      <c r="C24" s="6">
        <v>3707275445</v>
      </c>
      <c r="D24" s="6"/>
      <c r="E24" s="6">
        <v>-1833672522</v>
      </c>
      <c r="F24" s="6"/>
      <c r="G24" s="6">
        <v>0</v>
      </c>
      <c r="H24" s="6"/>
      <c r="I24" s="6">
        <f t="shared" si="0"/>
        <v>1873602923</v>
      </c>
      <c r="J24" s="6"/>
      <c r="K24" s="10">
        <f t="shared" si="1"/>
        <v>-2.1631643550075332E-2</v>
      </c>
      <c r="L24" s="6"/>
      <c r="M24" s="6">
        <v>3707275445</v>
      </c>
      <c r="N24" s="6"/>
      <c r="O24" s="6">
        <v>2863004032</v>
      </c>
      <c r="P24" s="6"/>
      <c r="Q24" s="6">
        <v>0</v>
      </c>
      <c r="R24" s="6"/>
      <c r="S24" s="6">
        <f t="shared" si="2"/>
        <v>6570279477</v>
      </c>
      <c r="T24" s="6"/>
      <c r="U24" s="10">
        <f t="shared" si="3"/>
        <v>-5.1354476498712193E-2</v>
      </c>
      <c r="V24" s="4"/>
      <c r="W24" s="4"/>
    </row>
    <row r="25" spans="1:23" x14ac:dyDescent="0.55000000000000004">
      <c r="A25" s="1" t="s">
        <v>21</v>
      </c>
      <c r="C25" s="6">
        <v>1511599038</v>
      </c>
      <c r="D25" s="6"/>
      <c r="E25" s="6">
        <v>-1499102946</v>
      </c>
      <c r="F25" s="6"/>
      <c r="G25" s="6">
        <v>0</v>
      </c>
      <c r="H25" s="6"/>
      <c r="I25" s="6">
        <f t="shared" si="0"/>
        <v>12496092</v>
      </c>
      <c r="J25" s="6"/>
      <c r="K25" s="10">
        <f t="shared" si="1"/>
        <v>-1.4427337009067419E-4</v>
      </c>
      <c r="L25" s="6"/>
      <c r="M25" s="6">
        <v>1511599038</v>
      </c>
      <c r="N25" s="6"/>
      <c r="O25" s="6">
        <v>-1032715363</v>
      </c>
      <c r="P25" s="6"/>
      <c r="Q25" s="6">
        <v>0</v>
      </c>
      <c r="R25" s="6"/>
      <c r="S25" s="6">
        <f t="shared" si="2"/>
        <v>478883675</v>
      </c>
      <c r="T25" s="6"/>
      <c r="U25" s="10">
        <f t="shared" si="3"/>
        <v>-3.7430402343605557E-3</v>
      </c>
      <c r="V25" s="4"/>
      <c r="W25" s="4"/>
    </row>
    <row r="26" spans="1:23" x14ac:dyDescent="0.55000000000000004">
      <c r="A26" s="1" t="s">
        <v>33</v>
      </c>
      <c r="C26" s="6">
        <v>0</v>
      </c>
      <c r="D26" s="6"/>
      <c r="E26" s="6">
        <v>2993265537</v>
      </c>
      <c r="F26" s="6"/>
      <c r="G26" s="6">
        <v>0</v>
      </c>
      <c r="H26" s="6"/>
      <c r="I26" s="6">
        <f t="shared" si="0"/>
        <v>2993265537</v>
      </c>
      <c r="J26" s="6"/>
      <c r="K26" s="10">
        <f t="shared" si="1"/>
        <v>-3.4558684955205324E-2</v>
      </c>
      <c r="L26" s="6"/>
      <c r="M26" s="6">
        <v>0</v>
      </c>
      <c r="N26" s="6"/>
      <c r="O26" s="6">
        <v>2082970114</v>
      </c>
      <c r="P26" s="6"/>
      <c r="Q26" s="6">
        <v>0</v>
      </c>
      <c r="R26" s="6"/>
      <c r="S26" s="6">
        <f t="shared" si="2"/>
        <v>2082970114</v>
      </c>
      <c r="T26" s="6"/>
      <c r="U26" s="10">
        <f t="shared" si="3"/>
        <v>-1.6280866002944438E-2</v>
      </c>
      <c r="V26" s="4"/>
      <c r="W26" s="4"/>
    </row>
    <row r="27" spans="1:23" x14ac:dyDescent="0.55000000000000004">
      <c r="A27" s="1" t="s">
        <v>17</v>
      </c>
      <c r="C27" s="6">
        <v>0</v>
      </c>
      <c r="D27" s="6"/>
      <c r="E27" s="6">
        <v>-7027829163</v>
      </c>
      <c r="F27" s="6"/>
      <c r="G27" s="6">
        <v>0</v>
      </c>
      <c r="H27" s="6"/>
      <c r="I27" s="6">
        <f t="shared" si="0"/>
        <v>-7027829163</v>
      </c>
      <c r="J27" s="6"/>
      <c r="K27" s="10">
        <f t="shared" si="1"/>
        <v>8.1139655323242812E-2</v>
      </c>
      <c r="L27" s="6"/>
      <c r="M27" s="6">
        <v>0</v>
      </c>
      <c r="N27" s="6"/>
      <c r="O27" s="6">
        <v>-4144617199</v>
      </c>
      <c r="P27" s="6"/>
      <c r="Q27" s="6">
        <v>0</v>
      </c>
      <c r="R27" s="6"/>
      <c r="S27" s="6">
        <f t="shared" si="2"/>
        <v>-4144617199</v>
      </c>
      <c r="T27" s="6"/>
      <c r="U27" s="10">
        <f t="shared" si="3"/>
        <v>3.2395067407298341E-2</v>
      </c>
      <c r="V27" s="4"/>
      <c r="W27" s="4"/>
    </row>
    <row r="28" spans="1:23" x14ac:dyDescent="0.55000000000000004">
      <c r="A28" s="1" t="s">
        <v>23</v>
      </c>
      <c r="C28" s="6">
        <v>0</v>
      </c>
      <c r="D28" s="6"/>
      <c r="E28" s="6">
        <v>-4741618500</v>
      </c>
      <c r="F28" s="6"/>
      <c r="G28" s="6">
        <v>0</v>
      </c>
      <c r="H28" s="6"/>
      <c r="I28" s="6">
        <f t="shared" si="0"/>
        <v>-4741618500</v>
      </c>
      <c r="J28" s="6"/>
      <c r="K28" s="10">
        <f t="shared" si="1"/>
        <v>5.4744257699070029E-2</v>
      </c>
      <c r="L28" s="6"/>
      <c r="M28" s="6">
        <v>0</v>
      </c>
      <c r="N28" s="6"/>
      <c r="O28" s="6">
        <v>-6366890250</v>
      </c>
      <c r="P28" s="6"/>
      <c r="Q28" s="6">
        <v>0</v>
      </c>
      <c r="R28" s="6"/>
      <c r="S28" s="6">
        <f t="shared" si="2"/>
        <v>-6366890250</v>
      </c>
      <c r="T28" s="6"/>
      <c r="U28" s="10">
        <f t="shared" si="3"/>
        <v>4.976475001681345E-2</v>
      </c>
      <c r="V28" s="4"/>
      <c r="W28" s="4"/>
    </row>
    <row r="29" spans="1:23" x14ac:dyDescent="0.55000000000000004">
      <c r="A29" s="1" t="s">
        <v>24</v>
      </c>
      <c r="C29" s="6">
        <v>0</v>
      </c>
      <c r="D29" s="6"/>
      <c r="E29" s="6">
        <v>-11143938344</v>
      </c>
      <c r="F29" s="6"/>
      <c r="G29" s="6">
        <v>0</v>
      </c>
      <c r="H29" s="6"/>
      <c r="I29" s="6">
        <f t="shared" si="0"/>
        <v>-11143938344</v>
      </c>
      <c r="J29" s="6"/>
      <c r="K29" s="10">
        <f t="shared" si="1"/>
        <v>0.12866210819923277</v>
      </c>
      <c r="L29" s="6"/>
      <c r="M29" s="6">
        <v>0</v>
      </c>
      <c r="N29" s="6"/>
      <c r="O29" s="6">
        <v>-16236160027</v>
      </c>
      <c r="P29" s="6"/>
      <c r="Q29" s="6">
        <v>0</v>
      </c>
      <c r="R29" s="6"/>
      <c r="S29" s="6">
        <f t="shared" si="2"/>
        <v>-16236160027</v>
      </c>
      <c r="T29" s="6"/>
      <c r="U29" s="10">
        <f t="shared" si="3"/>
        <v>0.12690472322443977</v>
      </c>
      <c r="V29" s="4"/>
      <c r="W29" s="4"/>
    </row>
    <row r="30" spans="1:23" x14ac:dyDescent="0.55000000000000004">
      <c r="A30" s="1" t="s">
        <v>27</v>
      </c>
      <c r="C30" s="6">
        <v>0</v>
      </c>
      <c r="D30" s="6"/>
      <c r="E30" s="6">
        <v>-16157358012</v>
      </c>
      <c r="F30" s="6"/>
      <c r="G30" s="6">
        <v>0</v>
      </c>
      <c r="H30" s="6"/>
      <c r="I30" s="6">
        <f t="shared" si="0"/>
        <v>-16157358012</v>
      </c>
      <c r="J30" s="6"/>
      <c r="K30" s="10">
        <f t="shared" si="1"/>
        <v>0.18654444062614101</v>
      </c>
      <c r="L30" s="6"/>
      <c r="M30" s="6">
        <v>0</v>
      </c>
      <c r="N30" s="6"/>
      <c r="O30" s="6">
        <v>-7498929788</v>
      </c>
      <c r="P30" s="6"/>
      <c r="Q30" s="6">
        <v>0</v>
      </c>
      <c r="R30" s="6"/>
      <c r="S30" s="6">
        <f t="shared" si="2"/>
        <v>-7498929788</v>
      </c>
      <c r="T30" s="6"/>
      <c r="U30" s="10">
        <f t="shared" si="3"/>
        <v>5.8612972996268609E-2</v>
      </c>
      <c r="V30" s="4"/>
      <c r="W30" s="4"/>
    </row>
    <row r="31" spans="1:23" x14ac:dyDescent="0.55000000000000004">
      <c r="A31" s="1" t="s">
        <v>41</v>
      </c>
      <c r="C31" s="6">
        <v>0</v>
      </c>
      <c r="D31" s="6"/>
      <c r="E31" s="6">
        <v>-3800564138</v>
      </c>
      <c r="F31" s="6"/>
      <c r="G31" s="6">
        <v>0</v>
      </c>
      <c r="H31" s="6"/>
      <c r="I31" s="6">
        <f t="shared" si="0"/>
        <v>-3800564138</v>
      </c>
      <c r="J31" s="6"/>
      <c r="K31" s="10">
        <f t="shared" si="1"/>
        <v>4.387933414983005E-2</v>
      </c>
      <c r="L31" s="6"/>
      <c r="M31" s="6">
        <v>0</v>
      </c>
      <c r="N31" s="6"/>
      <c r="O31" s="6">
        <v>-6080902621</v>
      </c>
      <c r="P31" s="6"/>
      <c r="Q31" s="6">
        <v>0</v>
      </c>
      <c r="R31" s="6"/>
      <c r="S31" s="6">
        <f t="shared" si="2"/>
        <v>-6080902621</v>
      </c>
      <c r="T31" s="6"/>
      <c r="U31" s="10">
        <f t="shared" si="3"/>
        <v>4.7529419689722262E-2</v>
      </c>
      <c r="V31" s="4"/>
      <c r="W31" s="4"/>
    </row>
    <row r="32" spans="1:23" x14ac:dyDescent="0.55000000000000004">
      <c r="A32" s="1" t="s">
        <v>15</v>
      </c>
      <c r="C32" s="6">
        <v>0</v>
      </c>
      <c r="D32" s="6"/>
      <c r="E32" s="6">
        <v>-10064663808</v>
      </c>
      <c r="F32" s="6"/>
      <c r="G32" s="6">
        <v>0</v>
      </c>
      <c r="H32" s="6"/>
      <c r="I32" s="6">
        <f t="shared" si="0"/>
        <v>-10064663808</v>
      </c>
      <c r="J32" s="6"/>
      <c r="K32" s="10">
        <f t="shared" si="1"/>
        <v>0.11620136650800891</v>
      </c>
      <c r="L32" s="6"/>
      <c r="M32" s="6">
        <v>0</v>
      </c>
      <c r="N32" s="6"/>
      <c r="O32" s="6">
        <v>-8573171337</v>
      </c>
      <c r="P32" s="6"/>
      <c r="Q32" s="6">
        <v>0</v>
      </c>
      <c r="R32" s="6"/>
      <c r="S32" s="6">
        <f t="shared" si="2"/>
        <v>-8573171337</v>
      </c>
      <c r="T32" s="6"/>
      <c r="U32" s="10">
        <f t="shared" si="3"/>
        <v>6.7009436582814566E-2</v>
      </c>
      <c r="V32" s="4"/>
      <c r="W32" s="4"/>
    </row>
    <row r="33" spans="1:23" x14ac:dyDescent="0.55000000000000004">
      <c r="A33" s="1" t="s">
        <v>39</v>
      </c>
      <c r="C33" s="6">
        <v>0</v>
      </c>
      <c r="D33" s="6"/>
      <c r="E33" s="6">
        <v>-20176344458</v>
      </c>
      <c r="F33" s="6"/>
      <c r="G33" s="6">
        <v>0</v>
      </c>
      <c r="H33" s="6"/>
      <c r="I33" s="6">
        <f t="shared" si="0"/>
        <v>-20176344458</v>
      </c>
      <c r="J33" s="6"/>
      <c r="K33" s="10">
        <f t="shared" si="1"/>
        <v>0.23294556498671401</v>
      </c>
      <c r="L33" s="6"/>
      <c r="M33" s="6">
        <v>0</v>
      </c>
      <c r="N33" s="6"/>
      <c r="O33" s="6">
        <v>-39575238896</v>
      </c>
      <c r="P33" s="6"/>
      <c r="Q33" s="6">
        <v>0</v>
      </c>
      <c r="R33" s="6"/>
      <c r="S33" s="6">
        <f t="shared" si="2"/>
        <v>-39575238896</v>
      </c>
      <c r="T33" s="6"/>
      <c r="U33" s="10">
        <f t="shared" si="3"/>
        <v>0.30932712724475064</v>
      </c>
      <c r="V33" s="4"/>
      <c r="W33" s="4"/>
    </row>
    <row r="34" spans="1:23" x14ac:dyDescent="0.55000000000000004">
      <c r="A34" s="1" t="s">
        <v>18</v>
      </c>
      <c r="C34" s="6">
        <v>0</v>
      </c>
      <c r="D34" s="6"/>
      <c r="E34" s="6">
        <v>-7873420600</v>
      </c>
      <c r="F34" s="6"/>
      <c r="G34" s="6">
        <v>0</v>
      </c>
      <c r="H34" s="6"/>
      <c r="I34" s="6">
        <f t="shared" si="0"/>
        <v>-7873420600</v>
      </c>
      <c r="J34" s="6"/>
      <c r="K34" s="10">
        <f t="shared" si="1"/>
        <v>9.0902413658873346E-2</v>
      </c>
      <c r="L34" s="6"/>
      <c r="M34" s="6">
        <v>0</v>
      </c>
      <c r="N34" s="6"/>
      <c r="O34" s="6">
        <v>-13613092163</v>
      </c>
      <c r="P34" s="6"/>
      <c r="Q34" s="6">
        <v>0</v>
      </c>
      <c r="R34" s="6"/>
      <c r="S34" s="6">
        <f t="shared" si="2"/>
        <v>-13613092163</v>
      </c>
      <c r="T34" s="6"/>
      <c r="U34" s="10">
        <f t="shared" si="3"/>
        <v>0.10640235685663614</v>
      </c>
      <c r="V34" s="4"/>
      <c r="W34" s="4"/>
    </row>
    <row r="35" spans="1:23" x14ac:dyDescent="0.55000000000000004">
      <c r="A35" s="1" t="s">
        <v>45</v>
      </c>
      <c r="C35" s="6">
        <v>0</v>
      </c>
      <c r="D35" s="6"/>
      <c r="E35" s="6">
        <v>3189560202</v>
      </c>
      <c r="F35" s="6"/>
      <c r="G35" s="6">
        <v>0</v>
      </c>
      <c r="H35" s="6"/>
      <c r="I35" s="6">
        <f t="shared" si="0"/>
        <v>3189560202</v>
      </c>
      <c r="J35" s="6"/>
      <c r="K35" s="10">
        <f t="shared" si="1"/>
        <v>-3.6825000924259485E-2</v>
      </c>
      <c r="L35" s="6"/>
      <c r="M35" s="6">
        <v>0</v>
      </c>
      <c r="N35" s="6"/>
      <c r="O35" s="6">
        <v>3189560202</v>
      </c>
      <c r="P35" s="6"/>
      <c r="Q35" s="6">
        <v>0</v>
      </c>
      <c r="R35" s="6"/>
      <c r="S35" s="6">
        <f t="shared" si="2"/>
        <v>3189560202</v>
      </c>
      <c r="T35" s="6"/>
      <c r="U35" s="10">
        <f t="shared" si="3"/>
        <v>-2.4930171541139256E-2</v>
      </c>
      <c r="V35" s="4"/>
      <c r="W35" s="4"/>
    </row>
    <row r="36" spans="1:23" x14ac:dyDescent="0.55000000000000004">
      <c r="A36" s="1" t="s">
        <v>38</v>
      </c>
      <c r="C36" s="6">
        <v>0</v>
      </c>
      <c r="D36" s="6"/>
      <c r="E36" s="6">
        <v>-5419816616</v>
      </c>
      <c r="F36" s="6"/>
      <c r="G36" s="6">
        <v>0</v>
      </c>
      <c r="H36" s="6"/>
      <c r="I36" s="6">
        <f t="shared" si="0"/>
        <v>-5419816616</v>
      </c>
      <c r="J36" s="6"/>
      <c r="K36" s="10">
        <f t="shared" si="1"/>
        <v>6.2574379931241972E-2</v>
      </c>
      <c r="L36" s="6"/>
      <c r="M36" s="6">
        <v>0</v>
      </c>
      <c r="N36" s="6"/>
      <c r="O36" s="6">
        <v>-10640386458</v>
      </c>
      <c r="P36" s="6"/>
      <c r="Q36" s="6">
        <v>0</v>
      </c>
      <c r="R36" s="6"/>
      <c r="S36" s="6">
        <f t="shared" si="2"/>
        <v>-10640386458</v>
      </c>
      <c r="T36" s="6"/>
      <c r="U36" s="10">
        <f t="shared" si="3"/>
        <v>8.3167158749855488E-2</v>
      </c>
      <c r="V36" s="4"/>
      <c r="W36" s="4"/>
    </row>
    <row r="37" spans="1:23" x14ac:dyDescent="0.55000000000000004">
      <c r="A37" s="1" t="s">
        <v>48</v>
      </c>
      <c r="C37" s="6">
        <v>0</v>
      </c>
      <c r="D37" s="6"/>
      <c r="E37" s="6">
        <v>4306348939</v>
      </c>
      <c r="F37" s="6"/>
      <c r="G37" s="6">
        <v>0</v>
      </c>
      <c r="H37" s="6"/>
      <c r="I37" s="6">
        <f t="shared" si="0"/>
        <v>4306348939</v>
      </c>
      <c r="J37" s="6"/>
      <c r="K37" s="10">
        <f t="shared" si="1"/>
        <v>-4.9718862042303233E-2</v>
      </c>
      <c r="L37" s="6"/>
      <c r="M37" s="6">
        <v>0</v>
      </c>
      <c r="N37" s="6"/>
      <c r="O37" s="6">
        <v>4306348939</v>
      </c>
      <c r="P37" s="6"/>
      <c r="Q37" s="6">
        <v>0</v>
      </c>
      <c r="R37" s="6"/>
      <c r="S37" s="6">
        <f t="shared" si="2"/>
        <v>4306348939</v>
      </c>
      <c r="T37" s="6"/>
      <c r="U37" s="10">
        <f t="shared" si="3"/>
        <v>-3.3659191539308353E-2</v>
      </c>
      <c r="V37" s="4"/>
      <c r="W37" s="4"/>
    </row>
    <row r="38" spans="1:23" x14ac:dyDescent="0.55000000000000004">
      <c r="A38" s="1" t="s">
        <v>37</v>
      </c>
      <c r="C38" s="6">
        <v>0</v>
      </c>
      <c r="D38" s="6"/>
      <c r="E38" s="6">
        <v>-4754447394</v>
      </c>
      <c r="F38" s="6"/>
      <c r="G38" s="6">
        <v>0</v>
      </c>
      <c r="H38" s="6"/>
      <c r="I38" s="6">
        <f t="shared" si="0"/>
        <v>-4754447394</v>
      </c>
      <c r="J38" s="6"/>
      <c r="K38" s="10">
        <f t="shared" si="1"/>
        <v>5.4892373427724718E-2</v>
      </c>
      <c r="L38" s="6"/>
      <c r="M38" s="6">
        <v>0</v>
      </c>
      <c r="N38" s="6"/>
      <c r="O38" s="6">
        <v>-13654584525</v>
      </c>
      <c r="P38" s="6"/>
      <c r="Q38" s="6">
        <v>0</v>
      </c>
      <c r="R38" s="6"/>
      <c r="S38" s="6">
        <f t="shared" si="2"/>
        <v>-13654584525</v>
      </c>
      <c r="T38" s="6"/>
      <c r="U38" s="10">
        <f t="shared" si="3"/>
        <v>0.10672666856006736</v>
      </c>
      <c r="V38" s="4"/>
      <c r="W38" s="4"/>
    </row>
    <row r="39" spans="1:23" x14ac:dyDescent="0.55000000000000004">
      <c r="A39" s="1" t="s">
        <v>30</v>
      </c>
      <c r="C39" s="6">
        <v>0</v>
      </c>
      <c r="D39" s="6"/>
      <c r="E39" s="6">
        <v>-6506887288</v>
      </c>
      <c r="F39" s="6"/>
      <c r="G39" s="6">
        <v>0</v>
      </c>
      <c r="H39" s="6"/>
      <c r="I39" s="6">
        <f t="shared" si="0"/>
        <v>-6506887288</v>
      </c>
      <c r="J39" s="6"/>
      <c r="K39" s="10">
        <f t="shared" si="1"/>
        <v>7.5125131748383991E-2</v>
      </c>
      <c r="L39" s="6"/>
      <c r="M39" s="6">
        <v>0</v>
      </c>
      <c r="N39" s="6"/>
      <c r="O39" s="6">
        <v>-14656746702</v>
      </c>
      <c r="P39" s="6"/>
      <c r="Q39" s="6">
        <v>0</v>
      </c>
      <c r="R39" s="6"/>
      <c r="S39" s="6">
        <f t="shared" si="2"/>
        <v>-14656746702</v>
      </c>
      <c r="T39" s="6"/>
      <c r="U39" s="10">
        <f t="shared" si="3"/>
        <v>0.11455974691644559</v>
      </c>
      <c r="V39" s="4"/>
      <c r="W39" s="4"/>
    </row>
    <row r="40" spans="1:23" x14ac:dyDescent="0.55000000000000004">
      <c r="A40" s="1" t="s">
        <v>19</v>
      </c>
      <c r="C40" s="6">
        <v>0</v>
      </c>
      <c r="D40" s="6"/>
      <c r="E40" s="6">
        <v>-8450561944</v>
      </c>
      <c r="F40" s="6"/>
      <c r="G40" s="6">
        <v>0</v>
      </c>
      <c r="H40" s="6"/>
      <c r="I40" s="6">
        <f t="shared" si="0"/>
        <v>-8450561944</v>
      </c>
      <c r="J40" s="6"/>
      <c r="K40" s="10">
        <f t="shared" si="1"/>
        <v>9.7565787033328424E-2</v>
      </c>
      <c r="L40" s="6"/>
      <c r="M40" s="6">
        <v>0</v>
      </c>
      <c r="N40" s="6"/>
      <c r="O40" s="6">
        <v>2871219568</v>
      </c>
      <c r="P40" s="6"/>
      <c r="Q40" s="6">
        <v>0</v>
      </c>
      <c r="R40" s="6"/>
      <c r="S40" s="6">
        <f t="shared" si="2"/>
        <v>2871219568</v>
      </c>
      <c r="T40" s="6"/>
      <c r="U40" s="10">
        <f t="shared" si="3"/>
        <v>-2.244196435534649E-2</v>
      </c>
      <c r="V40" s="4"/>
      <c r="W40" s="4"/>
    </row>
    <row r="41" spans="1:23" x14ac:dyDescent="0.55000000000000004">
      <c r="A41" s="1" t="s">
        <v>44</v>
      </c>
      <c r="C41" s="6">
        <v>0</v>
      </c>
      <c r="D41" s="6"/>
      <c r="E41" s="6">
        <v>198534122</v>
      </c>
      <c r="F41" s="6"/>
      <c r="G41" s="6">
        <v>0</v>
      </c>
      <c r="H41" s="6"/>
      <c r="I41" s="6">
        <f>C41+E41+G41</f>
        <v>198534122</v>
      </c>
      <c r="J41" s="6"/>
      <c r="K41" s="10">
        <f t="shared" si="1"/>
        <v>-2.2921715732353012E-3</v>
      </c>
      <c r="L41" s="6"/>
      <c r="M41" s="6">
        <v>0</v>
      </c>
      <c r="N41" s="6"/>
      <c r="O41" s="6">
        <v>198534123</v>
      </c>
      <c r="P41" s="6"/>
      <c r="Q41" s="6">
        <v>0</v>
      </c>
      <c r="R41" s="6"/>
      <c r="S41" s="6">
        <f t="shared" si="2"/>
        <v>198534123</v>
      </c>
      <c r="T41" s="6"/>
      <c r="U41" s="10">
        <f t="shared" si="3"/>
        <v>-1.5517781229073791E-3</v>
      </c>
      <c r="V41" s="4"/>
      <c r="W41" s="4"/>
    </row>
    <row r="42" spans="1:23" x14ac:dyDescent="0.55000000000000004">
      <c r="A42" s="1" t="s">
        <v>28</v>
      </c>
      <c r="C42" s="6">
        <v>0</v>
      </c>
      <c r="D42" s="6"/>
      <c r="E42" s="6">
        <v>-6422427186</v>
      </c>
      <c r="F42" s="6"/>
      <c r="G42" s="6">
        <v>0</v>
      </c>
      <c r="H42" s="6"/>
      <c r="I42" s="6">
        <f t="shared" si="0"/>
        <v>-6422427186</v>
      </c>
      <c r="J42" s="6"/>
      <c r="K42" s="10">
        <f t="shared" si="1"/>
        <v>7.4149999398706826E-2</v>
      </c>
      <c r="L42" s="6"/>
      <c r="M42" s="6">
        <v>0</v>
      </c>
      <c r="N42" s="6"/>
      <c r="O42" s="6">
        <v>-9979682062</v>
      </c>
      <c r="P42" s="6"/>
      <c r="Q42" s="6">
        <v>0</v>
      </c>
      <c r="R42" s="6"/>
      <c r="S42" s="6">
        <f>Q42+O42+M42</f>
        <v>-9979682062</v>
      </c>
      <c r="T42" s="6"/>
      <c r="U42" s="10">
        <f t="shared" si="3"/>
        <v>7.8002975324210647E-2</v>
      </c>
      <c r="V42" s="4"/>
      <c r="W42" s="4"/>
    </row>
    <row r="43" spans="1:23" ht="24.75" thickBot="1" x14ac:dyDescent="0.6">
      <c r="C43" s="16">
        <f>SUM(C8:C42)</f>
        <v>19132997518</v>
      </c>
      <c r="D43" s="6"/>
      <c r="E43" s="16">
        <f>SUM(E8:E42)</f>
        <v>-131819065818</v>
      </c>
      <c r="F43" s="6"/>
      <c r="G43" s="16">
        <f>SUM(G8:G42)</f>
        <v>26072079924</v>
      </c>
      <c r="H43" s="6"/>
      <c r="I43" s="16">
        <f>SUM(I8:I42)</f>
        <v>-86613988376</v>
      </c>
      <c r="J43" s="6"/>
      <c r="K43" s="11">
        <f>SUM(K8:K42)</f>
        <v>0.99999999999999989</v>
      </c>
      <c r="L43" s="6"/>
      <c r="M43" s="16">
        <f>SUM(M8:M42)</f>
        <v>25289504088</v>
      </c>
      <c r="N43" s="6"/>
      <c r="O43" s="16">
        <f>SUM(O8:O42)</f>
        <v>-179218475009</v>
      </c>
      <c r="P43" s="6"/>
      <c r="Q43" s="16">
        <f>SUM(Q8:Q42)</f>
        <v>25989209386</v>
      </c>
      <c r="R43" s="6"/>
      <c r="S43" s="16">
        <f>SUM(S8:S42)</f>
        <v>-127939761535</v>
      </c>
      <c r="T43" s="6"/>
      <c r="U43" s="11">
        <f>SUM(U8:U42)</f>
        <v>0.99999999999999989</v>
      </c>
      <c r="V43" s="4"/>
      <c r="W43" s="4"/>
    </row>
    <row r="44" spans="1:23" ht="24.75" thickTop="1" x14ac:dyDescent="0.55000000000000004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topLeftCell="A13" workbookViewId="0">
      <selection activeCell="L34" sqref="L34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133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</row>
    <row r="7" spans="1:17" ht="24.75" x14ac:dyDescent="0.55000000000000004">
      <c r="A7" s="19" t="s">
        <v>133</v>
      </c>
      <c r="C7" s="19" t="s">
        <v>162</v>
      </c>
      <c r="E7" s="19" t="s">
        <v>159</v>
      </c>
      <c r="G7" s="19" t="s">
        <v>160</v>
      </c>
      <c r="I7" s="19" t="s">
        <v>163</v>
      </c>
      <c r="K7" s="19" t="s">
        <v>162</v>
      </c>
      <c r="M7" s="19" t="s">
        <v>159</v>
      </c>
      <c r="O7" s="19" t="s">
        <v>160</v>
      </c>
      <c r="Q7" s="19" t="s">
        <v>163</v>
      </c>
    </row>
    <row r="8" spans="1:17" x14ac:dyDescent="0.55000000000000004">
      <c r="A8" s="1" t="s">
        <v>65</v>
      </c>
      <c r="C8" s="12">
        <v>0</v>
      </c>
      <c r="D8" s="4"/>
      <c r="E8" s="12">
        <v>0</v>
      </c>
      <c r="F8" s="4"/>
      <c r="G8" s="12">
        <v>4799829908</v>
      </c>
      <c r="H8" s="4"/>
      <c r="I8" s="12">
        <f>G8+E8+C8</f>
        <v>4799829908</v>
      </c>
      <c r="J8" s="4"/>
      <c r="K8" s="12">
        <v>0</v>
      </c>
      <c r="L8" s="4"/>
      <c r="M8" s="12">
        <v>0</v>
      </c>
      <c r="N8" s="4"/>
      <c r="O8" s="12">
        <v>4799829908</v>
      </c>
      <c r="P8" s="4"/>
      <c r="Q8" s="12">
        <f>O8+M8+K8</f>
        <v>4799829908</v>
      </c>
    </row>
    <row r="9" spans="1:17" x14ac:dyDescent="0.55000000000000004">
      <c r="A9" s="1" t="s">
        <v>96</v>
      </c>
      <c r="C9" s="12">
        <v>0</v>
      </c>
      <c r="D9" s="4"/>
      <c r="E9" s="12">
        <v>0</v>
      </c>
      <c r="F9" s="4"/>
      <c r="G9" s="12">
        <v>4931389410</v>
      </c>
      <c r="H9" s="4"/>
      <c r="I9" s="12">
        <f t="shared" ref="I9:I29" si="0">G9+E9+C9</f>
        <v>4931389410</v>
      </c>
      <c r="J9" s="4"/>
      <c r="K9" s="12">
        <v>0</v>
      </c>
      <c r="L9" s="4"/>
      <c r="M9" s="12">
        <v>0</v>
      </c>
      <c r="N9" s="4"/>
      <c r="O9" s="12">
        <v>4931389410</v>
      </c>
      <c r="P9" s="4"/>
      <c r="Q9" s="12">
        <f t="shared" ref="Q9:Q30" si="1">O9+M9+K9</f>
        <v>4931389410</v>
      </c>
    </row>
    <row r="10" spans="1:17" x14ac:dyDescent="0.55000000000000004">
      <c r="A10" s="1" t="s">
        <v>74</v>
      </c>
      <c r="C10" s="12">
        <v>0</v>
      </c>
      <c r="D10" s="4"/>
      <c r="E10" s="12">
        <v>9919596534</v>
      </c>
      <c r="F10" s="4"/>
      <c r="G10" s="12">
        <v>1130918148</v>
      </c>
      <c r="H10" s="4"/>
      <c r="I10" s="12">
        <f t="shared" si="0"/>
        <v>11050514682</v>
      </c>
      <c r="J10" s="4"/>
      <c r="K10" s="12">
        <v>0</v>
      </c>
      <c r="L10" s="4"/>
      <c r="M10" s="12">
        <v>20878738991</v>
      </c>
      <c r="N10" s="4"/>
      <c r="O10" s="12">
        <v>1130918148</v>
      </c>
      <c r="P10" s="4"/>
      <c r="Q10" s="12">
        <f t="shared" si="1"/>
        <v>22009657139</v>
      </c>
    </row>
    <row r="11" spans="1:17" x14ac:dyDescent="0.55000000000000004">
      <c r="A11" s="1" t="s">
        <v>97</v>
      </c>
      <c r="C11" s="12">
        <v>0</v>
      </c>
      <c r="D11" s="4"/>
      <c r="E11" s="12">
        <v>10628821675</v>
      </c>
      <c r="F11" s="4"/>
      <c r="G11" s="12">
        <v>2472285428</v>
      </c>
      <c r="H11" s="4"/>
      <c r="I11" s="12">
        <f t="shared" si="0"/>
        <v>13101107103</v>
      </c>
      <c r="J11" s="4"/>
      <c r="K11" s="12">
        <v>0</v>
      </c>
      <c r="L11" s="4"/>
      <c r="M11" s="12">
        <v>21783396314</v>
      </c>
      <c r="N11" s="4"/>
      <c r="O11" s="12">
        <v>2472285428</v>
      </c>
      <c r="P11" s="4"/>
      <c r="Q11" s="12">
        <f t="shared" si="1"/>
        <v>24255681742</v>
      </c>
    </row>
    <row r="12" spans="1:17" x14ac:dyDescent="0.55000000000000004">
      <c r="A12" s="1" t="s">
        <v>138</v>
      </c>
      <c r="C12" s="12">
        <v>0</v>
      </c>
      <c r="D12" s="4"/>
      <c r="E12" s="12">
        <v>0</v>
      </c>
      <c r="F12" s="4"/>
      <c r="G12" s="12">
        <v>0</v>
      </c>
      <c r="H12" s="4"/>
      <c r="I12" s="12">
        <f t="shared" si="0"/>
        <v>0</v>
      </c>
      <c r="J12" s="4"/>
      <c r="K12" s="12">
        <v>685331507</v>
      </c>
      <c r="L12" s="4"/>
      <c r="M12" s="12">
        <v>0</v>
      </c>
      <c r="N12" s="4"/>
      <c r="O12" s="12">
        <v>225773220</v>
      </c>
      <c r="P12" s="4"/>
      <c r="Q12" s="12">
        <f t="shared" si="1"/>
        <v>911104727</v>
      </c>
    </row>
    <row r="13" spans="1:17" x14ac:dyDescent="0.55000000000000004">
      <c r="A13" s="1" t="s">
        <v>157</v>
      </c>
      <c r="C13" s="12">
        <v>0</v>
      </c>
      <c r="D13" s="4"/>
      <c r="E13" s="12">
        <v>0</v>
      </c>
      <c r="F13" s="4"/>
      <c r="G13" s="12">
        <v>0</v>
      </c>
      <c r="H13" s="4"/>
      <c r="I13" s="12">
        <f t="shared" si="0"/>
        <v>0</v>
      </c>
      <c r="J13" s="4"/>
      <c r="K13" s="12">
        <v>0</v>
      </c>
      <c r="L13" s="4"/>
      <c r="M13" s="12">
        <v>0</v>
      </c>
      <c r="N13" s="4"/>
      <c r="O13" s="12">
        <v>2643555469</v>
      </c>
      <c r="P13" s="4"/>
      <c r="Q13" s="12">
        <f t="shared" si="1"/>
        <v>2643555469</v>
      </c>
    </row>
    <row r="14" spans="1:17" x14ac:dyDescent="0.55000000000000004">
      <c r="A14" s="1" t="s">
        <v>76</v>
      </c>
      <c r="C14" s="12">
        <v>0</v>
      </c>
      <c r="D14" s="4"/>
      <c r="E14" s="12">
        <v>2789015185</v>
      </c>
      <c r="F14" s="4"/>
      <c r="G14" s="12">
        <v>0</v>
      </c>
      <c r="H14" s="4"/>
      <c r="I14" s="12">
        <f t="shared" si="0"/>
        <v>2789015185</v>
      </c>
      <c r="J14" s="4"/>
      <c r="K14" s="12">
        <v>0</v>
      </c>
      <c r="L14" s="4"/>
      <c r="M14" s="12">
        <v>5667782937</v>
      </c>
      <c r="N14" s="4"/>
      <c r="O14" s="12">
        <v>502224227</v>
      </c>
      <c r="P14" s="4"/>
      <c r="Q14" s="12">
        <f t="shared" si="1"/>
        <v>6170007164</v>
      </c>
    </row>
    <row r="15" spans="1:17" x14ac:dyDescent="0.55000000000000004">
      <c r="A15" s="1" t="s">
        <v>85</v>
      </c>
      <c r="C15" s="12">
        <v>0</v>
      </c>
      <c r="D15" s="4"/>
      <c r="E15" s="12">
        <v>1889831406</v>
      </c>
      <c r="F15" s="4"/>
      <c r="G15" s="12">
        <v>0</v>
      </c>
      <c r="H15" s="4"/>
      <c r="I15" s="12">
        <f t="shared" si="0"/>
        <v>1889831406</v>
      </c>
      <c r="J15" s="4"/>
      <c r="K15" s="12">
        <v>0</v>
      </c>
      <c r="L15" s="4"/>
      <c r="M15" s="12">
        <v>2944130358</v>
      </c>
      <c r="N15" s="4"/>
      <c r="O15" s="12">
        <v>132699922</v>
      </c>
      <c r="P15" s="4"/>
      <c r="Q15" s="12">
        <f t="shared" si="1"/>
        <v>3076830280</v>
      </c>
    </row>
    <row r="16" spans="1:17" x14ac:dyDescent="0.55000000000000004">
      <c r="A16" s="1" t="s">
        <v>79</v>
      </c>
      <c r="C16" s="12">
        <v>0</v>
      </c>
      <c r="D16" s="4"/>
      <c r="E16" s="12">
        <v>1322712332</v>
      </c>
      <c r="F16" s="4"/>
      <c r="G16" s="12">
        <v>0</v>
      </c>
      <c r="H16" s="4"/>
      <c r="I16" s="12">
        <f t="shared" si="0"/>
        <v>1322712332</v>
      </c>
      <c r="J16" s="4"/>
      <c r="K16" s="12">
        <v>0</v>
      </c>
      <c r="L16" s="4"/>
      <c r="M16" s="12">
        <v>3308982549</v>
      </c>
      <c r="N16" s="4"/>
      <c r="O16" s="12">
        <v>817663804</v>
      </c>
      <c r="P16" s="4"/>
      <c r="Q16" s="12">
        <f t="shared" si="1"/>
        <v>4126646353</v>
      </c>
    </row>
    <row r="17" spans="1:17" x14ac:dyDescent="0.55000000000000004">
      <c r="A17" s="1" t="s">
        <v>101</v>
      </c>
      <c r="C17" s="12">
        <v>1756281529</v>
      </c>
      <c r="D17" s="4"/>
      <c r="E17" s="12">
        <v>2492516949</v>
      </c>
      <c r="F17" s="4"/>
      <c r="G17" s="12">
        <v>0</v>
      </c>
      <c r="H17" s="4"/>
      <c r="I17" s="12">
        <f t="shared" si="0"/>
        <v>4248798478</v>
      </c>
      <c r="J17" s="4"/>
      <c r="K17" s="12">
        <v>3139714934</v>
      </c>
      <c r="L17" s="4"/>
      <c r="M17" s="12">
        <v>2448117634</v>
      </c>
      <c r="N17" s="4"/>
      <c r="O17" s="12">
        <v>0</v>
      </c>
      <c r="P17" s="4"/>
      <c r="Q17" s="12">
        <f t="shared" si="1"/>
        <v>5587832568</v>
      </c>
    </row>
    <row r="18" spans="1:17" x14ac:dyDescent="0.55000000000000004">
      <c r="A18" s="1" t="s">
        <v>104</v>
      </c>
      <c r="C18" s="12">
        <v>1447188787</v>
      </c>
      <c r="D18" s="4"/>
      <c r="E18" s="12">
        <v>0</v>
      </c>
      <c r="F18" s="4"/>
      <c r="G18" s="12">
        <v>0</v>
      </c>
      <c r="H18" s="4"/>
      <c r="I18" s="12">
        <f t="shared" si="0"/>
        <v>1447188787</v>
      </c>
      <c r="J18" s="4"/>
      <c r="K18" s="12">
        <v>2313623774</v>
      </c>
      <c r="L18" s="4"/>
      <c r="M18" s="12">
        <v>328665063</v>
      </c>
      <c r="N18" s="4"/>
      <c r="O18" s="12">
        <v>0</v>
      </c>
      <c r="P18" s="4"/>
      <c r="Q18" s="12">
        <f t="shared" si="1"/>
        <v>2642288837</v>
      </c>
    </row>
    <row r="19" spans="1:17" x14ac:dyDescent="0.55000000000000004">
      <c r="A19" s="1" t="s">
        <v>107</v>
      </c>
      <c r="C19" s="12">
        <v>0</v>
      </c>
      <c r="D19" s="4"/>
      <c r="E19" s="12">
        <v>1810334235</v>
      </c>
      <c r="F19" s="4"/>
      <c r="G19" s="12">
        <v>0</v>
      </c>
      <c r="H19" s="4"/>
      <c r="I19" s="12">
        <f t="shared" si="0"/>
        <v>1810334235</v>
      </c>
      <c r="J19" s="4"/>
      <c r="K19" s="12">
        <v>0</v>
      </c>
      <c r="L19" s="4"/>
      <c r="M19" s="12">
        <v>1810334235</v>
      </c>
      <c r="N19" s="4"/>
      <c r="O19" s="12">
        <v>0</v>
      </c>
      <c r="P19" s="4"/>
      <c r="Q19" s="12">
        <f t="shared" si="1"/>
        <v>1810334235</v>
      </c>
    </row>
    <row r="20" spans="1:17" x14ac:dyDescent="0.55000000000000004">
      <c r="A20" s="1" t="s">
        <v>93</v>
      </c>
      <c r="C20" s="12">
        <v>0</v>
      </c>
      <c r="D20" s="4"/>
      <c r="E20" s="12">
        <v>2304782182</v>
      </c>
      <c r="F20" s="4"/>
      <c r="G20" s="12">
        <v>0</v>
      </c>
      <c r="H20" s="4"/>
      <c r="I20" s="12">
        <f t="shared" si="0"/>
        <v>2304782182</v>
      </c>
      <c r="J20" s="4"/>
      <c r="K20" s="12">
        <v>0</v>
      </c>
      <c r="L20" s="4"/>
      <c r="M20" s="12">
        <v>5784151432</v>
      </c>
      <c r="N20" s="4"/>
      <c r="O20" s="12">
        <v>0</v>
      </c>
      <c r="P20" s="4"/>
      <c r="Q20" s="12">
        <f t="shared" si="1"/>
        <v>5784151432</v>
      </c>
    </row>
    <row r="21" spans="1:17" x14ac:dyDescent="0.55000000000000004">
      <c r="A21" s="1" t="s">
        <v>98</v>
      </c>
      <c r="C21" s="12">
        <v>0</v>
      </c>
      <c r="D21" s="4"/>
      <c r="E21" s="12">
        <v>0</v>
      </c>
      <c r="F21" s="4"/>
      <c r="G21" s="12">
        <v>0</v>
      </c>
      <c r="H21" s="4"/>
      <c r="I21" s="12">
        <f t="shared" si="0"/>
        <v>0</v>
      </c>
      <c r="J21" s="4"/>
      <c r="K21" s="12">
        <v>0</v>
      </c>
      <c r="L21" s="4"/>
      <c r="M21" s="12">
        <v>650812019</v>
      </c>
      <c r="N21" s="4"/>
      <c r="O21" s="12">
        <v>0</v>
      </c>
      <c r="P21" s="4"/>
      <c r="Q21" s="12">
        <f t="shared" si="1"/>
        <v>650812019</v>
      </c>
    </row>
    <row r="22" spans="1:17" x14ac:dyDescent="0.55000000000000004">
      <c r="A22" s="1" t="s">
        <v>71</v>
      </c>
      <c r="C22" s="12">
        <v>0</v>
      </c>
      <c r="D22" s="4"/>
      <c r="E22" s="12">
        <v>2597864571</v>
      </c>
      <c r="F22" s="4"/>
      <c r="G22" s="12">
        <v>0</v>
      </c>
      <c r="H22" s="4"/>
      <c r="I22" s="12">
        <f t="shared" si="0"/>
        <v>2597864571</v>
      </c>
      <c r="J22" s="4"/>
      <c r="K22" s="12">
        <v>0</v>
      </c>
      <c r="L22" s="4"/>
      <c r="M22" s="12">
        <v>4892501573</v>
      </c>
      <c r="N22" s="4"/>
      <c r="O22" s="12">
        <v>0</v>
      </c>
      <c r="P22" s="4"/>
      <c r="Q22" s="12">
        <f t="shared" si="1"/>
        <v>4892501573</v>
      </c>
    </row>
    <row r="23" spans="1:17" x14ac:dyDescent="0.55000000000000004">
      <c r="A23" s="1" t="s">
        <v>62</v>
      </c>
      <c r="C23" s="12">
        <v>0</v>
      </c>
      <c r="D23" s="4"/>
      <c r="E23" s="12">
        <v>1143584688</v>
      </c>
      <c r="F23" s="4"/>
      <c r="G23" s="12">
        <v>0</v>
      </c>
      <c r="H23" s="4"/>
      <c r="I23" s="12">
        <f t="shared" si="0"/>
        <v>1143584688</v>
      </c>
      <c r="J23" s="4"/>
      <c r="K23" s="12">
        <v>0</v>
      </c>
      <c r="L23" s="4"/>
      <c r="M23" s="12">
        <v>1604032150</v>
      </c>
      <c r="N23" s="4"/>
      <c r="O23" s="12">
        <v>0</v>
      </c>
      <c r="P23" s="4"/>
      <c r="Q23" s="12">
        <f t="shared" si="1"/>
        <v>1604032150</v>
      </c>
    </row>
    <row r="24" spans="1:17" x14ac:dyDescent="0.55000000000000004">
      <c r="A24" s="1" t="s">
        <v>81</v>
      </c>
      <c r="C24" s="12">
        <v>0</v>
      </c>
      <c r="D24" s="4"/>
      <c r="E24" s="12">
        <v>11162935519</v>
      </c>
      <c r="F24" s="4"/>
      <c r="G24" s="12">
        <v>0</v>
      </c>
      <c r="H24" s="4"/>
      <c r="I24" s="12">
        <f t="shared" si="0"/>
        <v>11162935519</v>
      </c>
      <c r="J24" s="4"/>
      <c r="K24" s="12">
        <v>0</v>
      </c>
      <c r="L24" s="4"/>
      <c r="M24" s="12">
        <v>20060813848</v>
      </c>
      <c r="N24" s="4"/>
      <c r="O24" s="12">
        <v>0</v>
      </c>
      <c r="P24" s="4"/>
      <c r="Q24" s="12">
        <f t="shared" si="1"/>
        <v>20060813848</v>
      </c>
    </row>
    <row r="25" spans="1:17" x14ac:dyDescent="0.55000000000000004">
      <c r="A25" s="1" t="s">
        <v>92</v>
      </c>
      <c r="C25" s="12">
        <v>0</v>
      </c>
      <c r="D25" s="4"/>
      <c r="E25" s="12">
        <v>6126630593</v>
      </c>
      <c r="F25" s="4"/>
      <c r="G25" s="12">
        <v>0</v>
      </c>
      <c r="H25" s="4"/>
      <c r="I25" s="12">
        <f t="shared" si="0"/>
        <v>6126630593</v>
      </c>
      <c r="J25" s="4"/>
      <c r="K25" s="12">
        <v>0</v>
      </c>
      <c r="L25" s="4"/>
      <c r="M25" s="12">
        <v>9546010718</v>
      </c>
      <c r="N25" s="4"/>
      <c r="O25" s="12">
        <v>0</v>
      </c>
      <c r="P25" s="4"/>
      <c r="Q25" s="12">
        <f t="shared" si="1"/>
        <v>9546010718</v>
      </c>
    </row>
    <row r="26" spans="1:17" x14ac:dyDescent="0.55000000000000004">
      <c r="A26" s="1" t="s">
        <v>87</v>
      </c>
      <c r="C26" s="12">
        <v>0</v>
      </c>
      <c r="D26" s="4"/>
      <c r="E26" s="12">
        <v>1635453521</v>
      </c>
      <c r="F26" s="4"/>
      <c r="G26" s="12">
        <v>0</v>
      </c>
      <c r="H26" s="4"/>
      <c r="I26" s="12">
        <f t="shared" si="0"/>
        <v>1635453521</v>
      </c>
      <c r="J26" s="4"/>
      <c r="K26" s="12">
        <v>0</v>
      </c>
      <c r="L26" s="4"/>
      <c r="M26" s="12">
        <v>3369889097</v>
      </c>
      <c r="N26" s="4"/>
      <c r="O26" s="12">
        <v>0</v>
      </c>
      <c r="P26" s="4"/>
      <c r="Q26" s="12">
        <f t="shared" si="1"/>
        <v>3369889097</v>
      </c>
    </row>
    <row r="27" spans="1:17" x14ac:dyDescent="0.55000000000000004">
      <c r="A27" s="1" t="s">
        <v>68</v>
      </c>
      <c r="C27" s="12">
        <v>0</v>
      </c>
      <c r="D27" s="4"/>
      <c r="E27" s="12">
        <v>3144398974</v>
      </c>
      <c r="F27" s="4"/>
      <c r="G27" s="12">
        <v>0</v>
      </c>
      <c r="H27" s="4"/>
      <c r="I27" s="12">
        <f t="shared" si="0"/>
        <v>3144398974</v>
      </c>
      <c r="J27" s="4"/>
      <c r="K27" s="12">
        <v>0</v>
      </c>
      <c r="L27" s="4"/>
      <c r="M27" s="12">
        <v>4627752569</v>
      </c>
      <c r="N27" s="4"/>
      <c r="O27" s="12">
        <v>0</v>
      </c>
      <c r="P27" s="4"/>
      <c r="Q27" s="12">
        <f t="shared" si="1"/>
        <v>4627752569</v>
      </c>
    </row>
    <row r="28" spans="1:17" x14ac:dyDescent="0.55000000000000004">
      <c r="A28" s="1" t="s">
        <v>83</v>
      </c>
      <c r="C28" s="12">
        <v>0</v>
      </c>
      <c r="D28" s="4"/>
      <c r="E28" s="12">
        <v>2515344011</v>
      </c>
      <c r="F28" s="4"/>
      <c r="G28" s="12">
        <v>0</v>
      </c>
      <c r="H28" s="4"/>
      <c r="I28" s="12">
        <f t="shared" si="0"/>
        <v>2515344011</v>
      </c>
      <c r="J28" s="4"/>
      <c r="K28" s="12">
        <v>0</v>
      </c>
      <c r="L28" s="4"/>
      <c r="M28" s="12">
        <v>3453234285</v>
      </c>
      <c r="N28" s="4"/>
      <c r="O28" s="12">
        <v>0</v>
      </c>
      <c r="P28" s="4"/>
      <c r="Q28" s="12">
        <f>O28+M28+K28</f>
        <v>3453234285</v>
      </c>
    </row>
    <row r="29" spans="1:17" x14ac:dyDescent="0.55000000000000004">
      <c r="A29" s="1" t="s">
        <v>90</v>
      </c>
      <c r="C29" s="12">
        <v>0</v>
      </c>
      <c r="D29" s="4"/>
      <c r="E29" s="12">
        <v>0</v>
      </c>
      <c r="F29" s="4"/>
      <c r="G29" s="12">
        <v>0</v>
      </c>
      <c r="H29" s="4"/>
      <c r="I29" s="12">
        <f t="shared" si="0"/>
        <v>0</v>
      </c>
      <c r="J29" s="4"/>
      <c r="K29" s="12">
        <v>0</v>
      </c>
      <c r="L29" s="4"/>
      <c r="M29" s="12">
        <v>1351254650</v>
      </c>
      <c r="N29" s="4"/>
      <c r="O29" s="12">
        <v>0</v>
      </c>
      <c r="P29" s="4"/>
      <c r="Q29" s="12">
        <f t="shared" si="1"/>
        <v>1351254650</v>
      </c>
    </row>
    <row r="30" spans="1:17" x14ac:dyDescent="0.55000000000000004">
      <c r="A30" s="1" t="s">
        <v>58</v>
      </c>
      <c r="C30" s="12">
        <v>0</v>
      </c>
      <c r="D30" s="4"/>
      <c r="E30" s="12">
        <v>3276090281</v>
      </c>
      <c r="F30" s="4"/>
      <c r="G30" s="12">
        <v>0</v>
      </c>
      <c r="H30" s="4"/>
      <c r="I30" s="12">
        <f>G30+E30+C30</f>
        <v>3276090281</v>
      </c>
      <c r="J30" s="4"/>
      <c r="K30" s="12">
        <v>0</v>
      </c>
      <c r="L30" s="4"/>
      <c r="M30" s="12">
        <v>5154966955</v>
      </c>
      <c r="N30" s="4"/>
      <c r="O30" s="12">
        <v>0</v>
      </c>
      <c r="P30" s="4"/>
      <c r="Q30" s="12">
        <f t="shared" si="1"/>
        <v>5154966955</v>
      </c>
    </row>
    <row r="31" spans="1:17" ht="24.75" thickBot="1" x14ac:dyDescent="0.6">
      <c r="C31" s="13">
        <f>SUM(C8:C30)</f>
        <v>3203470316</v>
      </c>
      <c r="D31" s="4"/>
      <c r="E31" s="13">
        <f>SUM(E8:E30)</f>
        <v>64759912656</v>
      </c>
      <c r="F31" s="4"/>
      <c r="G31" s="13">
        <f>SUM(G8:G30)</f>
        <v>13334422894</v>
      </c>
      <c r="H31" s="4"/>
      <c r="I31" s="13">
        <f>SUM(I8:I30)</f>
        <v>81297805866</v>
      </c>
      <c r="J31" s="4"/>
      <c r="K31" s="13">
        <f>SUM(K8:K30)</f>
        <v>6138670215</v>
      </c>
      <c r="L31" s="4"/>
      <c r="M31" s="13">
        <f>SUM(M8:M30)</f>
        <v>119665567377</v>
      </c>
      <c r="N31" s="4"/>
      <c r="O31" s="13">
        <f>SUM(O8:O30)</f>
        <v>17656339536</v>
      </c>
      <c r="P31" s="4"/>
      <c r="Q31" s="13">
        <f>SUM(Q8:Q30)</f>
        <v>143460577128</v>
      </c>
    </row>
    <row r="32" spans="1:17" ht="24.75" thickTop="1" x14ac:dyDescent="0.55000000000000004">
      <c r="C32" s="12"/>
      <c r="D32" s="4"/>
      <c r="E32" s="12"/>
      <c r="F32" s="4"/>
      <c r="G32" s="12"/>
      <c r="H32" s="4"/>
      <c r="I32" s="4"/>
      <c r="J32" s="4"/>
      <c r="K32" s="12"/>
      <c r="L32" s="4"/>
      <c r="M32" s="12"/>
      <c r="N32" s="4"/>
      <c r="O32" s="12"/>
      <c r="P32" s="4"/>
      <c r="Q32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15" sqref="E15"/>
    </sheetView>
  </sheetViews>
  <sheetFormatPr defaultRowHeight="24" x14ac:dyDescent="0.5500000000000000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B2" s="18" t="s">
        <v>0</v>
      </c>
      <c r="C2" s="18" t="s">
        <v>0</v>
      </c>
      <c r="D2" s="18" t="s">
        <v>0</v>
      </c>
      <c r="E2" s="18" t="s">
        <v>0</v>
      </c>
      <c r="F2" s="18" t="s">
        <v>0</v>
      </c>
    </row>
    <row r="3" spans="1:11" ht="24.75" x14ac:dyDescent="0.55000000000000004">
      <c r="B3" s="18" t="s">
        <v>129</v>
      </c>
      <c r="C3" s="18" t="s">
        <v>129</v>
      </c>
      <c r="D3" s="18" t="s">
        <v>129</v>
      </c>
      <c r="E3" s="18" t="s">
        <v>129</v>
      </c>
      <c r="F3" s="18" t="s">
        <v>129</v>
      </c>
    </row>
    <row r="4" spans="1:11" ht="24.75" x14ac:dyDescent="0.55000000000000004">
      <c r="B4" s="18" t="s">
        <v>2</v>
      </c>
      <c r="C4" s="18" t="s">
        <v>2</v>
      </c>
      <c r="D4" s="18" t="s">
        <v>2</v>
      </c>
      <c r="E4" s="18" t="s">
        <v>2</v>
      </c>
      <c r="F4" s="18" t="s">
        <v>2</v>
      </c>
    </row>
    <row r="6" spans="1:11" ht="24.75" x14ac:dyDescent="0.55000000000000004">
      <c r="A6" s="19" t="s">
        <v>164</v>
      </c>
      <c r="B6" s="19" t="s">
        <v>164</v>
      </c>
      <c r="C6" s="19" t="s">
        <v>164</v>
      </c>
      <c r="E6" s="19" t="s">
        <v>131</v>
      </c>
      <c r="F6" s="19" t="s">
        <v>131</v>
      </c>
      <c r="G6" s="19" t="s">
        <v>131</v>
      </c>
      <c r="I6" s="19" t="s">
        <v>132</v>
      </c>
      <c r="J6" s="19" t="s">
        <v>132</v>
      </c>
      <c r="K6" s="19" t="s">
        <v>132</v>
      </c>
    </row>
    <row r="7" spans="1:11" ht="24.75" x14ac:dyDescent="0.55000000000000004">
      <c r="A7" s="19" t="s">
        <v>165</v>
      </c>
      <c r="C7" s="19" t="s">
        <v>116</v>
      </c>
      <c r="E7" s="19" t="s">
        <v>166</v>
      </c>
      <c r="G7" s="19" t="s">
        <v>167</v>
      </c>
      <c r="I7" s="19" t="s">
        <v>166</v>
      </c>
      <c r="K7" s="19" t="s">
        <v>167</v>
      </c>
    </row>
    <row r="8" spans="1:11" x14ac:dyDescent="0.55000000000000004">
      <c r="A8" s="1" t="s">
        <v>122</v>
      </c>
      <c r="C8" s="4" t="s">
        <v>123</v>
      </c>
      <c r="D8" s="4"/>
      <c r="E8" s="12">
        <v>1285078</v>
      </c>
      <c r="F8" s="4"/>
      <c r="G8" s="10">
        <f>E8/$E$10</f>
        <v>5.2913004651907233E-3</v>
      </c>
      <c r="H8" s="4"/>
      <c r="I8" s="12">
        <v>1710946</v>
      </c>
      <c r="J8" s="4"/>
      <c r="K8" s="10">
        <f>I8/$I$10</f>
        <v>3.3701415952656854E-3</v>
      </c>
    </row>
    <row r="9" spans="1:11" x14ac:dyDescent="0.55000000000000004">
      <c r="A9" s="1" t="s">
        <v>126</v>
      </c>
      <c r="C9" s="4" t="s">
        <v>127</v>
      </c>
      <c r="D9" s="4"/>
      <c r="E9" s="12">
        <v>241581115</v>
      </c>
      <c r="F9" s="4"/>
      <c r="G9" s="10">
        <f>E9/$E$10</f>
        <v>0.99470869953480923</v>
      </c>
      <c r="H9" s="4"/>
      <c r="I9" s="12">
        <v>505966833</v>
      </c>
      <c r="J9" s="4"/>
      <c r="K9" s="10">
        <f>I9/$I$10</f>
        <v>0.99662985840473428</v>
      </c>
    </row>
    <row r="10" spans="1:11" ht="24.75" thickBot="1" x14ac:dyDescent="0.6">
      <c r="C10" s="4"/>
      <c r="D10" s="4"/>
      <c r="E10" s="13">
        <f>SUM(E8:E9)</f>
        <v>242866193</v>
      </c>
      <c r="F10" s="4"/>
      <c r="G10" s="14">
        <f>SUM(G8:G9)</f>
        <v>1</v>
      </c>
      <c r="H10" s="4"/>
      <c r="I10" s="13">
        <f>SUM(I8:I9)</f>
        <v>507677779</v>
      </c>
      <c r="J10" s="4"/>
      <c r="K10" s="11">
        <f>SUM(K8:K9)</f>
        <v>1</v>
      </c>
    </row>
    <row r="11" spans="1:11" ht="24.75" thickTop="1" x14ac:dyDescent="0.55000000000000004">
      <c r="C11" s="4"/>
      <c r="D11" s="4"/>
      <c r="E11" s="12"/>
      <c r="F11" s="4"/>
      <c r="G11" s="4"/>
      <c r="H11" s="4"/>
      <c r="I11" s="12"/>
      <c r="J11" s="4"/>
      <c r="K11" s="4"/>
    </row>
    <row r="12" spans="1:11" x14ac:dyDescent="0.55000000000000004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I7"/>
    <mergeCell ref="K7"/>
    <mergeCell ref="I6:K6"/>
    <mergeCell ref="B2:F2"/>
    <mergeCell ref="B3:F3"/>
    <mergeCell ref="B4:F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1" sqref="E11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8" t="s">
        <v>0</v>
      </c>
      <c r="B2" s="18"/>
      <c r="C2" s="18"/>
      <c r="D2" s="18"/>
      <c r="E2" s="18"/>
    </row>
    <row r="3" spans="1:5" ht="24.75" x14ac:dyDescent="0.55000000000000004">
      <c r="A3" s="18" t="s">
        <v>129</v>
      </c>
      <c r="B3" s="18"/>
      <c r="C3" s="18"/>
      <c r="D3" s="18"/>
      <c r="E3" s="18"/>
    </row>
    <row r="4" spans="1:5" ht="24.75" x14ac:dyDescent="0.55000000000000004">
      <c r="A4" s="18" t="s">
        <v>2</v>
      </c>
      <c r="B4" s="18"/>
      <c r="C4" s="18"/>
      <c r="D4" s="18"/>
      <c r="E4" s="18"/>
    </row>
    <row r="5" spans="1:5" ht="24.75" x14ac:dyDescent="0.6">
      <c r="C5" s="18" t="s">
        <v>131</v>
      </c>
      <c r="E5" s="2" t="s">
        <v>176</v>
      </c>
    </row>
    <row r="6" spans="1:5" ht="24.75" x14ac:dyDescent="0.55000000000000004">
      <c r="A6" s="18" t="s">
        <v>168</v>
      </c>
      <c r="C6" s="19"/>
      <c r="E6" s="5" t="s">
        <v>177</v>
      </c>
    </row>
    <row r="7" spans="1:5" ht="24.75" x14ac:dyDescent="0.55000000000000004">
      <c r="A7" s="19" t="s">
        <v>168</v>
      </c>
      <c r="C7" s="19" t="s">
        <v>119</v>
      </c>
      <c r="E7" s="19" t="s">
        <v>119</v>
      </c>
    </row>
    <row r="8" spans="1:5" x14ac:dyDescent="0.55000000000000004">
      <c r="A8" s="1" t="s">
        <v>169</v>
      </c>
      <c r="C8" s="12">
        <v>0</v>
      </c>
      <c r="D8" s="4"/>
      <c r="E8" s="12">
        <v>867882173</v>
      </c>
    </row>
    <row r="9" spans="1:5" ht="25.5" thickBot="1" x14ac:dyDescent="0.65">
      <c r="A9" s="2" t="s">
        <v>139</v>
      </c>
      <c r="C9" s="13">
        <v>0</v>
      </c>
      <c r="D9" s="4"/>
      <c r="E9" s="13">
        <v>867882173</v>
      </c>
    </row>
    <row r="10" spans="1:5" ht="24.75" thickTop="1" x14ac:dyDescent="0.55000000000000004">
      <c r="C10" s="4"/>
      <c r="D10" s="4"/>
      <c r="E10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0" sqref="G1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8" t="s">
        <v>0</v>
      </c>
      <c r="B2" s="18"/>
      <c r="C2" s="18"/>
      <c r="D2" s="18"/>
      <c r="E2" s="18"/>
      <c r="F2" s="18"/>
      <c r="G2" s="18"/>
    </row>
    <row r="3" spans="1:7" ht="24.75" x14ac:dyDescent="0.55000000000000004">
      <c r="A3" s="18" t="s">
        <v>129</v>
      </c>
      <c r="B3" s="18"/>
      <c r="C3" s="18"/>
      <c r="D3" s="18"/>
      <c r="E3" s="18"/>
      <c r="F3" s="18"/>
      <c r="G3" s="18"/>
    </row>
    <row r="4" spans="1:7" ht="24.75" x14ac:dyDescent="0.55000000000000004">
      <c r="A4" s="18" t="s">
        <v>2</v>
      </c>
      <c r="B4" s="18"/>
      <c r="C4" s="18"/>
      <c r="D4" s="18"/>
      <c r="E4" s="18"/>
      <c r="F4" s="18"/>
      <c r="G4" s="18"/>
    </row>
    <row r="6" spans="1:7" ht="24.75" x14ac:dyDescent="0.55000000000000004">
      <c r="A6" s="19" t="s">
        <v>133</v>
      </c>
      <c r="C6" s="19" t="s">
        <v>119</v>
      </c>
      <c r="E6" s="19" t="s">
        <v>161</v>
      </c>
      <c r="G6" s="19" t="s">
        <v>13</v>
      </c>
    </row>
    <row r="7" spans="1:7" x14ac:dyDescent="0.55000000000000004">
      <c r="A7" s="1" t="s">
        <v>170</v>
      </c>
      <c r="C7" s="6">
        <v>-86613988356</v>
      </c>
      <c r="E7" s="10">
        <f>C7/$C$10</f>
        <v>17.072459765068736</v>
      </c>
      <c r="G7" s="10">
        <v>-1.6627236515588156E-2</v>
      </c>
    </row>
    <row r="8" spans="1:7" x14ac:dyDescent="0.55000000000000004">
      <c r="A8" s="1" t="s">
        <v>171</v>
      </c>
      <c r="C8" s="6">
        <v>81297805866</v>
      </c>
      <c r="E8" s="10">
        <f t="shared" ref="E8:E9" si="0">C8/$C$10</f>
        <v>-16.02458847560397</v>
      </c>
      <c r="G8" s="10">
        <v>1.5606692082765774E-2</v>
      </c>
    </row>
    <row r="9" spans="1:7" x14ac:dyDescent="0.55000000000000004">
      <c r="A9" s="1" t="s">
        <v>172</v>
      </c>
      <c r="C9" s="6">
        <v>242866193</v>
      </c>
      <c r="E9" s="10">
        <f t="shared" si="0"/>
        <v>-4.7871289464765654E-2</v>
      </c>
      <c r="G9" s="10">
        <v>4.6622880545042387E-5</v>
      </c>
    </row>
    <row r="10" spans="1:7" ht="24.75" thickBot="1" x14ac:dyDescent="0.6">
      <c r="C10" s="16">
        <f>SUM(C7:C9)</f>
        <v>-5073316297</v>
      </c>
      <c r="E10" s="11">
        <f>SUM(E7:E9)</f>
        <v>1</v>
      </c>
      <c r="G10" s="11">
        <f>SUM(G7:G9)</f>
        <v>-9.7392155227733973E-4</v>
      </c>
    </row>
    <row r="11" spans="1:7" ht="24.75" thickTop="1" x14ac:dyDescent="0.55000000000000004">
      <c r="C11" s="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5"/>
  <sheetViews>
    <sheetView rightToLeft="1" tabSelected="1" topLeftCell="A31" workbookViewId="0">
      <selection activeCell="E48" sqref="E48"/>
    </sheetView>
  </sheetViews>
  <sheetFormatPr defaultRowHeight="24" x14ac:dyDescent="0.5500000000000000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 x14ac:dyDescent="0.55000000000000004">
      <c r="A6" s="18" t="s">
        <v>3</v>
      </c>
      <c r="C6" s="19" t="s">
        <v>173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 x14ac:dyDescent="0.55000000000000004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 x14ac:dyDescent="0.55000000000000004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5000000000000004">
      <c r="A9" s="1" t="s">
        <v>15</v>
      </c>
      <c r="C9" s="6">
        <v>33342666</v>
      </c>
      <c r="D9" s="6"/>
      <c r="E9" s="6">
        <v>138154330877</v>
      </c>
      <c r="F9" s="6"/>
      <c r="G9" s="6">
        <v>177321882684.55499</v>
      </c>
      <c r="H9" s="6"/>
      <c r="I9" s="6">
        <v>4475461</v>
      </c>
      <c r="J9" s="6"/>
      <c r="K9" s="6">
        <v>21948899448</v>
      </c>
      <c r="L9" s="6"/>
      <c r="M9" s="6">
        <v>0</v>
      </c>
      <c r="N9" s="6"/>
      <c r="O9" s="6">
        <v>0</v>
      </c>
      <c r="P9" s="6"/>
      <c r="Q9" s="6">
        <v>37818127</v>
      </c>
      <c r="R9" s="6"/>
      <c r="S9" s="6">
        <v>5033</v>
      </c>
      <c r="T9" s="6"/>
      <c r="U9" s="6">
        <v>160103230325</v>
      </c>
      <c r="V9" s="6"/>
      <c r="W9" s="6">
        <v>189206118323.51401</v>
      </c>
      <c r="X9" s="4"/>
      <c r="Y9" s="10">
        <v>3.6321787499622678E-2</v>
      </c>
    </row>
    <row r="10" spans="1:25" x14ac:dyDescent="0.55000000000000004">
      <c r="A10" s="1" t="s">
        <v>16</v>
      </c>
      <c r="C10" s="6">
        <v>2641960</v>
      </c>
      <c r="D10" s="6"/>
      <c r="E10" s="6">
        <v>59157464231</v>
      </c>
      <c r="F10" s="6"/>
      <c r="G10" s="6">
        <v>72956956589.639999</v>
      </c>
      <c r="H10" s="6"/>
      <c r="I10" s="6">
        <v>200000</v>
      </c>
      <c r="J10" s="6"/>
      <c r="K10" s="6">
        <v>5215517802</v>
      </c>
      <c r="L10" s="6"/>
      <c r="M10" s="6">
        <v>0</v>
      </c>
      <c r="N10" s="6"/>
      <c r="O10" s="6">
        <v>0</v>
      </c>
      <c r="P10" s="6"/>
      <c r="Q10" s="6">
        <v>2841960</v>
      </c>
      <c r="R10" s="6"/>
      <c r="S10" s="6">
        <v>25160</v>
      </c>
      <c r="T10" s="6"/>
      <c r="U10" s="6">
        <v>64372982033</v>
      </c>
      <c r="V10" s="6"/>
      <c r="W10" s="6">
        <v>71078266504.080002</v>
      </c>
      <c r="X10" s="4"/>
      <c r="Y10" s="10">
        <v>1.3644853108758574E-2</v>
      </c>
    </row>
    <row r="11" spans="1:25" x14ac:dyDescent="0.55000000000000004">
      <c r="A11" s="1" t="s">
        <v>17</v>
      </c>
      <c r="C11" s="6">
        <v>9063968</v>
      </c>
      <c r="D11" s="6"/>
      <c r="E11" s="6">
        <v>48157779670</v>
      </c>
      <c r="F11" s="6"/>
      <c r="G11" s="6">
        <v>86406258573.936005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9063968</v>
      </c>
      <c r="R11" s="6"/>
      <c r="S11" s="6">
        <v>8810</v>
      </c>
      <c r="T11" s="6"/>
      <c r="U11" s="6">
        <v>48157779670</v>
      </c>
      <c r="V11" s="6"/>
      <c r="W11" s="6">
        <v>79378429409.423996</v>
      </c>
      <c r="X11" s="4"/>
      <c r="Y11" s="10">
        <v>1.5238230510776173E-2</v>
      </c>
    </row>
    <row r="12" spans="1:25" x14ac:dyDescent="0.55000000000000004">
      <c r="A12" s="1" t="s">
        <v>18</v>
      </c>
      <c r="C12" s="6">
        <v>535534</v>
      </c>
      <c r="D12" s="6"/>
      <c r="E12" s="6">
        <v>96142370427</v>
      </c>
      <c r="F12" s="6"/>
      <c r="G12" s="6">
        <v>93890141397.098999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535534</v>
      </c>
      <c r="R12" s="6"/>
      <c r="S12" s="6">
        <v>161580</v>
      </c>
      <c r="T12" s="6"/>
      <c r="U12" s="6">
        <v>96142370427</v>
      </c>
      <c r="V12" s="6"/>
      <c r="W12" s="6">
        <v>86016720796.865997</v>
      </c>
      <c r="X12" s="4"/>
      <c r="Y12" s="10">
        <v>1.6512579412765557E-2</v>
      </c>
    </row>
    <row r="13" spans="1:25" x14ac:dyDescent="0.55000000000000004">
      <c r="A13" s="1" t="s">
        <v>19</v>
      </c>
      <c r="C13" s="6">
        <v>3091325</v>
      </c>
      <c r="D13" s="6"/>
      <c r="E13" s="6">
        <v>14275738850</v>
      </c>
      <c r="F13" s="6"/>
      <c r="G13" s="6">
        <v>25597520363.362499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3091325</v>
      </c>
      <c r="R13" s="6"/>
      <c r="S13" s="6">
        <v>5580</v>
      </c>
      <c r="T13" s="6"/>
      <c r="U13" s="6">
        <v>14275738850</v>
      </c>
      <c r="V13" s="6"/>
      <c r="W13" s="6">
        <v>17146958418.674999</v>
      </c>
      <c r="X13" s="4"/>
      <c r="Y13" s="10">
        <v>3.291691545001051E-3</v>
      </c>
    </row>
    <row r="14" spans="1:25" x14ac:dyDescent="0.55000000000000004">
      <c r="A14" s="1" t="s">
        <v>20</v>
      </c>
      <c r="C14" s="6">
        <v>2046341</v>
      </c>
      <c r="D14" s="6"/>
      <c r="E14" s="6">
        <v>88039197636</v>
      </c>
      <c r="F14" s="6"/>
      <c r="G14" s="6">
        <v>110882348924.936</v>
      </c>
      <c r="H14" s="6"/>
      <c r="I14" s="6">
        <v>500000</v>
      </c>
      <c r="J14" s="6"/>
      <c r="K14" s="6">
        <v>13812806363</v>
      </c>
      <c r="L14" s="6"/>
      <c r="M14" s="6">
        <v>-2136362</v>
      </c>
      <c r="N14" s="6"/>
      <c r="O14" s="6">
        <v>60800906005</v>
      </c>
      <c r="P14" s="6"/>
      <c r="Q14" s="6">
        <v>409979</v>
      </c>
      <c r="R14" s="6"/>
      <c r="S14" s="6">
        <v>26740</v>
      </c>
      <c r="T14" s="6"/>
      <c r="U14" s="6">
        <v>9588619714</v>
      </c>
      <c r="V14" s="6"/>
      <c r="W14" s="6">
        <v>10897609571.163</v>
      </c>
      <c r="X14" s="4"/>
      <c r="Y14" s="10">
        <v>2.0920077141524723E-3</v>
      </c>
    </row>
    <row r="15" spans="1:25" x14ac:dyDescent="0.55000000000000004">
      <c r="A15" s="1" t="s">
        <v>21</v>
      </c>
      <c r="C15" s="6">
        <v>670256</v>
      </c>
      <c r="D15" s="6"/>
      <c r="E15" s="6">
        <v>12419379807</v>
      </c>
      <c r="F15" s="6"/>
      <c r="G15" s="6">
        <v>16256938633.92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670256</v>
      </c>
      <c r="R15" s="6"/>
      <c r="S15" s="6">
        <v>22150</v>
      </c>
      <c r="T15" s="6"/>
      <c r="U15" s="6">
        <v>12419379807</v>
      </c>
      <c r="V15" s="6"/>
      <c r="W15" s="6">
        <v>14757835686.120001</v>
      </c>
      <c r="X15" s="4"/>
      <c r="Y15" s="10">
        <v>2.8330530560807055E-3</v>
      </c>
    </row>
    <row r="16" spans="1:25" x14ac:dyDescent="0.55000000000000004">
      <c r="A16" s="1" t="s">
        <v>22</v>
      </c>
      <c r="C16" s="6">
        <v>102485</v>
      </c>
      <c r="D16" s="6"/>
      <c r="E16" s="6">
        <v>35643463504</v>
      </c>
      <c r="F16" s="6"/>
      <c r="G16" s="6">
        <v>39294960052.384003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102485</v>
      </c>
      <c r="R16" s="6"/>
      <c r="S16" s="6">
        <v>379917</v>
      </c>
      <c r="T16" s="6"/>
      <c r="U16" s="6">
        <v>35643463504</v>
      </c>
      <c r="V16" s="6"/>
      <c r="W16" s="6">
        <v>38842347840.012001</v>
      </c>
      <c r="X16" s="4"/>
      <c r="Y16" s="10">
        <v>7.4565427203524565E-3</v>
      </c>
    </row>
    <row r="17" spans="1:25" x14ac:dyDescent="0.55000000000000004">
      <c r="A17" s="1" t="s">
        <v>23</v>
      </c>
      <c r="C17" s="6">
        <v>15000000</v>
      </c>
      <c r="D17" s="6"/>
      <c r="E17" s="6">
        <v>39146440479</v>
      </c>
      <c r="F17" s="6"/>
      <c r="G17" s="6">
        <v>55065399750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15000000</v>
      </c>
      <c r="R17" s="6"/>
      <c r="S17" s="6">
        <v>3375</v>
      </c>
      <c r="T17" s="6"/>
      <c r="U17" s="6">
        <v>39146440479</v>
      </c>
      <c r="V17" s="6"/>
      <c r="W17" s="6">
        <v>50323781250</v>
      </c>
      <c r="X17" s="4"/>
      <c r="Y17" s="10">
        <v>9.6606267542292054E-3</v>
      </c>
    </row>
    <row r="18" spans="1:25" x14ac:dyDescent="0.55000000000000004">
      <c r="A18" s="1" t="s">
        <v>24</v>
      </c>
      <c r="C18" s="6">
        <v>134807941</v>
      </c>
      <c r="D18" s="6"/>
      <c r="E18" s="6">
        <v>103568334119</v>
      </c>
      <c r="F18" s="6"/>
      <c r="G18" s="6">
        <v>187876178918.97198</v>
      </c>
      <c r="H18" s="6"/>
      <c r="I18" s="6">
        <v>10287928</v>
      </c>
      <c r="J18" s="6"/>
      <c r="K18" s="6">
        <v>13077793357</v>
      </c>
      <c r="L18" s="6"/>
      <c r="M18" s="6">
        <v>0</v>
      </c>
      <c r="N18" s="6"/>
      <c r="O18" s="6">
        <v>0</v>
      </c>
      <c r="P18" s="6"/>
      <c r="Q18" s="6">
        <v>145095869</v>
      </c>
      <c r="R18" s="6"/>
      <c r="S18" s="6">
        <v>1316</v>
      </c>
      <c r="T18" s="6"/>
      <c r="U18" s="6">
        <v>116646127476</v>
      </c>
      <c r="V18" s="6"/>
      <c r="W18" s="6">
        <v>189810033930.556</v>
      </c>
      <c r="X18" s="4"/>
      <c r="Y18" s="10">
        <v>3.6437720824300787E-2</v>
      </c>
    </row>
    <row r="19" spans="1:25" x14ac:dyDescent="0.55000000000000004">
      <c r="A19" s="1" t="s">
        <v>25</v>
      </c>
      <c r="C19" s="6">
        <v>43822101</v>
      </c>
      <c r="D19" s="6"/>
      <c r="E19" s="6">
        <v>91381705968</v>
      </c>
      <c r="F19" s="6"/>
      <c r="G19" s="6">
        <v>124324120010.289</v>
      </c>
      <c r="H19" s="6"/>
      <c r="I19" s="6">
        <v>1880137</v>
      </c>
      <c r="J19" s="6"/>
      <c r="K19" s="6">
        <v>4899320010</v>
      </c>
      <c r="L19" s="6"/>
      <c r="M19" s="6">
        <v>-402000</v>
      </c>
      <c r="N19" s="6"/>
      <c r="O19" s="6">
        <v>1104936313</v>
      </c>
      <c r="P19" s="6"/>
      <c r="Q19" s="6">
        <v>45300238</v>
      </c>
      <c r="R19" s="6"/>
      <c r="S19" s="6">
        <v>2684</v>
      </c>
      <c r="T19" s="6"/>
      <c r="U19" s="6">
        <v>95434131508</v>
      </c>
      <c r="V19" s="6"/>
      <c r="W19" s="6">
        <v>120862403051.188</v>
      </c>
      <c r="X19" s="4"/>
      <c r="Y19" s="10">
        <v>2.3201884586062191E-2</v>
      </c>
    </row>
    <row r="20" spans="1:25" x14ac:dyDescent="0.55000000000000004">
      <c r="A20" s="1" t="s">
        <v>26</v>
      </c>
      <c r="C20" s="6">
        <v>500000</v>
      </c>
      <c r="D20" s="6"/>
      <c r="E20" s="6">
        <v>8142848543</v>
      </c>
      <c r="F20" s="6"/>
      <c r="G20" s="6">
        <v>8345049750</v>
      </c>
      <c r="H20" s="6"/>
      <c r="I20" s="6">
        <v>230000</v>
      </c>
      <c r="J20" s="6"/>
      <c r="K20" s="6">
        <v>4039115633</v>
      </c>
      <c r="L20" s="6"/>
      <c r="M20" s="6">
        <v>-730000</v>
      </c>
      <c r="N20" s="6"/>
      <c r="O20" s="6">
        <v>13631246461</v>
      </c>
      <c r="P20" s="6"/>
      <c r="Q20" s="6">
        <v>0</v>
      </c>
      <c r="R20" s="6"/>
      <c r="S20" s="6">
        <v>0</v>
      </c>
      <c r="T20" s="6"/>
      <c r="U20" s="6">
        <v>0</v>
      </c>
      <c r="V20" s="6"/>
      <c r="W20" s="6">
        <v>0</v>
      </c>
      <c r="X20" s="4"/>
      <c r="Y20" s="10">
        <v>0</v>
      </c>
    </row>
    <row r="21" spans="1:25" x14ac:dyDescent="0.55000000000000004">
      <c r="A21" s="1" t="s">
        <v>27</v>
      </c>
      <c r="C21" s="6">
        <v>17385737</v>
      </c>
      <c r="D21" s="6"/>
      <c r="E21" s="6">
        <v>52094912081</v>
      </c>
      <c r="F21" s="6"/>
      <c r="G21" s="6">
        <v>86342330156.790604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17385737</v>
      </c>
      <c r="R21" s="6"/>
      <c r="S21" s="6">
        <v>3677</v>
      </c>
      <c r="T21" s="6"/>
      <c r="U21" s="6">
        <v>45456927125</v>
      </c>
      <c r="V21" s="6"/>
      <c r="W21" s="6">
        <v>63546987187.053497</v>
      </c>
      <c r="X21" s="4"/>
      <c r="Y21" s="10">
        <v>1.2199077837973664E-2</v>
      </c>
    </row>
    <row r="22" spans="1:25" x14ac:dyDescent="0.55000000000000004">
      <c r="A22" s="1" t="s">
        <v>28</v>
      </c>
      <c r="C22" s="6">
        <v>7341897</v>
      </c>
      <c r="D22" s="6"/>
      <c r="E22" s="6">
        <v>41249764755</v>
      </c>
      <c r="F22" s="6"/>
      <c r="G22" s="6">
        <v>68092324610.890503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7341897</v>
      </c>
      <c r="R22" s="6"/>
      <c r="S22" s="6">
        <v>8450</v>
      </c>
      <c r="T22" s="6"/>
      <c r="U22" s="6">
        <v>41249764755</v>
      </c>
      <c r="V22" s="6"/>
      <c r="W22" s="6">
        <v>61669897423.582497</v>
      </c>
      <c r="X22" s="4"/>
      <c r="Y22" s="10">
        <v>1.1838734017643633E-2</v>
      </c>
    </row>
    <row r="23" spans="1:25" x14ac:dyDescent="0.55000000000000004">
      <c r="A23" s="1" t="s">
        <v>29</v>
      </c>
      <c r="C23" s="6">
        <v>3500000</v>
      </c>
      <c r="D23" s="6"/>
      <c r="E23" s="6">
        <v>15961187692</v>
      </c>
      <c r="F23" s="6"/>
      <c r="G23" s="6">
        <v>25885062000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3500000</v>
      </c>
      <c r="R23" s="6"/>
      <c r="S23" s="6">
        <v>6900</v>
      </c>
      <c r="T23" s="6"/>
      <c r="U23" s="6">
        <v>15961187692</v>
      </c>
      <c r="V23" s="6"/>
      <c r="W23" s="6">
        <v>24006307500</v>
      </c>
      <c r="X23" s="4"/>
      <c r="Y23" s="10">
        <v>4.6084767627582283E-3</v>
      </c>
    </row>
    <row r="24" spans="1:25" x14ac:dyDescent="0.55000000000000004">
      <c r="A24" s="1" t="s">
        <v>30</v>
      </c>
      <c r="C24" s="6">
        <v>2570107</v>
      </c>
      <c r="D24" s="6"/>
      <c r="E24" s="6">
        <v>36452284344</v>
      </c>
      <c r="F24" s="6"/>
      <c r="G24" s="6">
        <v>61443297463.567497</v>
      </c>
      <c r="H24" s="6"/>
      <c r="I24" s="6">
        <v>2000000</v>
      </c>
      <c r="J24" s="6"/>
      <c r="K24" s="6">
        <v>43372267468</v>
      </c>
      <c r="L24" s="6"/>
      <c r="M24" s="6">
        <v>0</v>
      </c>
      <c r="N24" s="6"/>
      <c r="O24" s="6">
        <v>0</v>
      </c>
      <c r="P24" s="6"/>
      <c r="Q24" s="6">
        <v>4570107</v>
      </c>
      <c r="R24" s="6"/>
      <c r="S24" s="6">
        <v>21640</v>
      </c>
      <c r="T24" s="6"/>
      <c r="U24" s="6">
        <v>79824551812</v>
      </c>
      <c r="V24" s="6"/>
      <c r="W24" s="6">
        <v>98308677642.893997</v>
      </c>
      <c r="X24" s="4"/>
      <c r="Y24" s="10">
        <v>1.887225915500609E-2</v>
      </c>
    </row>
    <row r="25" spans="1:25" x14ac:dyDescent="0.55000000000000004">
      <c r="A25" s="1" t="s">
        <v>31</v>
      </c>
      <c r="C25" s="6">
        <v>2580629</v>
      </c>
      <c r="D25" s="6"/>
      <c r="E25" s="6">
        <v>34011252471</v>
      </c>
      <c r="F25" s="6"/>
      <c r="G25" s="6">
        <v>55948631554.984497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2580629</v>
      </c>
      <c r="R25" s="6"/>
      <c r="S25" s="6">
        <v>22160</v>
      </c>
      <c r="T25" s="6"/>
      <c r="U25" s="6">
        <v>34011252471</v>
      </c>
      <c r="V25" s="6"/>
      <c r="W25" s="6">
        <v>56846477545.092003</v>
      </c>
      <c r="X25" s="4"/>
      <c r="Y25" s="10">
        <v>1.0912784934176734E-2</v>
      </c>
    </row>
    <row r="26" spans="1:25" x14ac:dyDescent="0.55000000000000004">
      <c r="A26" s="1" t="s">
        <v>32</v>
      </c>
      <c r="C26" s="6">
        <v>565843</v>
      </c>
      <c r="D26" s="6"/>
      <c r="E26" s="6">
        <v>13626953497</v>
      </c>
      <c r="F26" s="6"/>
      <c r="G26" s="6">
        <v>34136682650.563499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565843</v>
      </c>
      <c r="R26" s="6"/>
      <c r="S26" s="6">
        <v>57430</v>
      </c>
      <c r="T26" s="6"/>
      <c r="U26" s="6">
        <v>13626953497</v>
      </c>
      <c r="V26" s="6"/>
      <c r="W26" s="6">
        <v>32303010127.234501</v>
      </c>
      <c r="X26" s="4"/>
      <c r="Y26" s="10">
        <v>6.2011898972178011E-3</v>
      </c>
    </row>
    <row r="27" spans="1:25" x14ac:dyDescent="0.55000000000000004">
      <c r="A27" s="1" t="s">
        <v>33</v>
      </c>
      <c r="C27" s="6">
        <v>538673</v>
      </c>
      <c r="D27" s="6"/>
      <c r="E27" s="6">
        <v>9180475387</v>
      </c>
      <c r="F27" s="6"/>
      <c r="G27" s="6">
        <v>18993046258.705502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538673</v>
      </c>
      <c r="R27" s="6"/>
      <c r="S27" s="6">
        <v>41060</v>
      </c>
      <c r="T27" s="6"/>
      <c r="U27" s="6">
        <v>9180475387</v>
      </c>
      <c r="V27" s="6"/>
      <c r="W27" s="6">
        <v>21986311795.389</v>
      </c>
      <c r="X27" s="4"/>
      <c r="Y27" s="10">
        <v>4.2206993727714002E-3</v>
      </c>
    </row>
    <row r="28" spans="1:25" x14ac:dyDescent="0.55000000000000004">
      <c r="A28" s="1" t="s">
        <v>34</v>
      </c>
      <c r="C28" s="6">
        <v>800000</v>
      </c>
      <c r="D28" s="6"/>
      <c r="E28" s="6">
        <v>14468308521</v>
      </c>
      <c r="F28" s="6"/>
      <c r="G28" s="6">
        <v>25423822800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800000</v>
      </c>
      <c r="R28" s="6"/>
      <c r="S28" s="6">
        <v>30670</v>
      </c>
      <c r="T28" s="6"/>
      <c r="U28" s="6">
        <v>14468308521</v>
      </c>
      <c r="V28" s="6"/>
      <c r="W28" s="6">
        <v>24390010800</v>
      </c>
      <c r="X28" s="4"/>
      <c r="Y28" s="10">
        <v>4.6821360600843021E-3</v>
      </c>
    </row>
    <row r="29" spans="1:25" x14ac:dyDescent="0.55000000000000004">
      <c r="A29" s="1" t="s">
        <v>35</v>
      </c>
      <c r="C29" s="6">
        <v>763725</v>
      </c>
      <c r="D29" s="6"/>
      <c r="E29" s="6">
        <v>24393228537</v>
      </c>
      <c r="F29" s="6"/>
      <c r="G29" s="6">
        <v>37556675969.287498</v>
      </c>
      <c r="H29" s="6"/>
      <c r="I29" s="6">
        <v>0</v>
      </c>
      <c r="J29" s="6"/>
      <c r="K29" s="6">
        <v>0</v>
      </c>
      <c r="L29" s="6"/>
      <c r="M29" s="6">
        <v>-5000</v>
      </c>
      <c r="N29" s="6"/>
      <c r="O29" s="6">
        <v>282260499</v>
      </c>
      <c r="P29" s="6"/>
      <c r="Q29" s="6">
        <v>758725</v>
      </c>
      <c r="R29" s="6"/>
      <c r="S29" s="6">
        <v>57300</v>
      </c>
      <c r="T29" s="6"/>
      <c r="U29" s="6">
        <v>24233529506</v>
      </c>
      <c r="V29" s="6"/>
      <c r="W29" s="6">
        <v>43216266592.125</v>
      </c>
      <c r="X29" s="4"/>
      <c r="Y29" s="10">
        <v>8.2962013363768166E-3</v>
      </c>
    </row>
    <row r="30" spans="1:25" x14ac:dyDescent="0.55000000000000004">
      <c r="A30" s="1" t="s">
        <v>36</v>
      </c>
      <c r="C30" s="6">
        <v>506578</v>
      </c>
      <c r="D30" s="6"/>
      <c r="E30" s="6">
        <v>21924308308</v>
      </c>
      <c r="F30" s="6"/>
      <c r="G30" s="6">
        <v>31825236008.880001</v>
      </c>
      <c r="H30" s="6"/>
      <c r="I30" s="6">
        <v>500000</v>
      </c>
      <c r="J30" s="6"/>
      <c r="K30" s="6">
        <v>23646451485</v>
      </c>
      <c r="L30" s="6"/>
      <c r="M30" s="6">
        <v>-14375</v>
      </c>
      <c r="N30" s="6"/>
      <c r="O30" s="6">
        <v>719188727</v>
      </c>
      <c r="P30" s="6"/>
      <c r="Q30" s="6">
        <v>992203</v>
      </c>
      <c r="R30" s="6"/>
      <c r="S30" s="6">
        <v>48850</v>
      </c>
      <c r="T30" s="6"/>
      <c r="U30" s="6">
        <v>44919961075</v>
      </c>
      <c r="V30" s="6"/>
      <c r="W30" s="6">
        <v>48180725306.527496</v>
      </c>
      <c r="X30" s="4"/>
      <c r="Y30" s="10">
        <v>9.2492255624056011E-3</v>
      </c>
    </row>
    <row r="31" spans="1:25" x14ac:dyDescent="0.55000000000000004">
      <c r="A31" s="1" t="s">
        <v>37</v>
      </c>
      <c r="C31" s="6">
        <v>2459728</v>
      </c>
      <c r="D31" s="6"/>
      <c r="E31" s="6">
        <v>34883412274</v>
      </c>
      <c r="F31" s="6"/>
      <c r="G31" s="6">
        <v>61445177500.391998</v>
      </c>
      <c r="H31" s="6"/>
      <c r="I31" s="6">
        <v>2000000</v>
      </c>
      <c r="J31" s="6"/>
      <c r="K31" s="6">
        <v>50326539703</v>
      </c>
      <c r="L31" s="6"/>
      <c r="M31" s="6">
        <v>0</v>
      </c>
      <c r="N31" s="6"/>
      <c r="O31" s="6">
        <v>0</v>
      </c>
      <c r="P31" s="6"/>
      <c r="Q31" s="6">
        <v>4459728</v>
      </c>
      <c r="R31" s="6"/>
      <c r="S31" s="6">
        <v>24140</v>
      </c>
      <c r="T31" s="6"/>
      <c r="U31" s="6">
        <v>85209951977</v>
      </c>
      <c r="V31" s="6"/>
      <c r="W31" s="6">
        <v>107017269808.17599</v>
      </c>
      <c r="X31" s="4"/>
      <c r="Y31" s="10">
        <v>2.054404248236872E-2</v>
      </c>
    </row>
    <row r="32" spans="1:25" x14ac:dyDescent="0.55000000000000004">
      <c r="A32" s="1" t="s">
        <v>38</v>
      </c>
      <c r="C32" s="6">
        <v>1185512</v>
      </c>
      <c r="D32" s="6"/>
      <c r="E32" s="6">
        <v>35479371889</v>
      </c>
      <c r="F32" s="6"/>
      <c r="G32" s="6">
        <v>46549099042.199997</v>
      </c>
      <c r="H32" s="6"/>
      <c r="I32" s="6">
        <v>731782</v>
      </c>
      <c r="J32" s="6"/>
      <c r="K32" s="6">
        <v>25367083628</v>
      </c>
      <c r="L32" s="6"/>
      <c r="M32" s="6">
        <v>0</v>
      </c>
      <c r="N32" s="6"/>
      <c r="O32" s="6">
        <v>0</v>
      </c>
      <c r="P32" s="6"/>
      <c r="Q32" s="6">
        <v>1917294</v>
      </c>
      <c r="R32" s="6"/>
      <c r="S32" s="6">
        <v>34890</v>
      </c>
      <c r="T32" s="6"/>
      <c r="U32" s="6">
        <v>60846455517</v>
      </c>
      <c r="V32" s="6"/>
      <c r="W32" s="6">
        <v>66496366053.422997</v>
      </c>
      <c r="X32" s="4"/>
      <c r="Y32" s="10">
        <v>1.2765268368118044E-2</v>
      </c>
    </row>
    <row r="33" spans="1:25" x14ac:dyDescent="0.55000000000000004">
      <c r="A33" s="1" t="s">
        <v>39</v>
      </c>
      <c r="C33" s="6">
        <v>4048757</v>
      </c>
      <c r="D33" s="6"/>
      <c r="E33" s="6">
        <v>130152771593</v>
      </c>
      <c r="F33" s="6"/>
      <c r="G33" s="6">
        <v>156680282255.44</v>
      </c>
      <c r="H33" s="6"/>
      <c r="I33" s="6">
        <v>582000</v>
      </c>
      <c r="J33" s="6"/>
      <c r="K33" s="6">
        <v>20051030102</v>
      </c>
      <c r="L33" s="6"/>
      <c r="M33" s="6">
        <v>0</v>
      </c>
      <c r="N33" s="6"/>
      <c r="O33" s="6">
        <v>0</v>
      </c>
      <c r="P33" s="6"/>
      <c r="Q33" s="6">
        <v>4630757</v>
      </c>
      <c r="R33" s="6"/>
      <c r="S33" s="6">
        <v>34010</v>
      </c>
      <c r="T33" s="6"/>
      <c r="U33" s="6">
        <v>150203801695</v>
      </c>
      <c r="V33" s="6"/>
      <c r="W33" s="6">
        <v>156554967898.858</v>
      </c>
      <c r="X33" s="4"/>
      <c r="Y33" s="10">
        <v>3.0053765313813777E-2</v>
      </c>
    </row>
    <row r="34" spans="1:25" x14ac:dyDescent="0.55000000000000004">
      <c r="A34" s="1" t="s">
        <v>40</v>
      </c>
      <c r="C34" s="6">
        <v>1</v>
      </c>
      <c r="D34" s="6"/>
      <c r="E34" s="6">
        <v>3852</v>
      </c>
      <c r="F34" s="6"/>
      <c r="G34" s="6">
        <v>8787.402</v>
      </c>
      <c r="H34" s="6"/>
      <c r="I34" s="6">
        <v>0</v>
      </c>
      <c r="J34" s="6"/>
      <c r="K34" s="6">
        <v>0</v>
      </c>
      <c r="L34" s="6"/>
      <c r="M34" s="6">
        <v>-1</v>
      </c>
      <c r="N34" s="6"/>
      <c r="O34" s="6">
        <v>1</v>
      </c>
      <c r="P34" s="6"/>
      <c r="Q34" s="6">
        <v>0</v>
      </c>
      <c r="R34" s="6"/>
      <c r="S34" s="6">
        <v>0</v>
      </c>
      <c r="T34" s="6"/>
      <c r="U34" s="6">
        <v>0</v>
      </c>
      <c r="V34" s="6"/>
      <c r="W34" s="6">
        <v>0</v>
      </c>
      <c r="X34" s="4"/>
      <c r="Y34" s="10">
        <v>0</v>
      </c>
    </row>
    <row r="35" spans="1:25" x14ac:dyDescent="0.55000000000000004">
      <c r="A35" s="1" t="s">
        <v>41</v>
      </c>
      <c r="C35" s="6">
        <v>10923751</v>
      </c>
      <c r="D35" s="6"/>
      <c r="E35" s="6">
        <v>31474981902</v>
      </c>
      <c r="F35" s="6"/>
      <c r="G35" s="6">
        <v>68084391853.318497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10923751</v>
      </c>
      <c r="R35" s="6"/>
      <c r="S35" s="6">
        <v>5920</v>
      </c>
      <c r="T35" s="6"/>
      <c r="U35" s="6">
        <v>31474981902</v>
      </c>
      <c r="V35" s="6"/>
      <c r="W35" s="6">
        <v>64283827714.776001</v>
      </c>
      <c r="X35" s="4"/>
      <c r="Y35" s="10">
        <v>1.2340528681668291E-2</v>
      </c>
    </row>
    <row r="36" spans="1:25" x14ac:dyDescent="0.55000000000000004">
      <c r="A36" s="1" t="s">
        <v>42</v>
      </c>
      <c r="C36" s="6">
        <v>2286616</v>
      </c>
      <c r="D36" s="6"/>
      <c r="E36" s="6">
        <v>39218224638</v>
      </c>
      <c r="F36" s="6"/>
      <c r="G36" s="6">
        <v>69917807126.447998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2286616</v>
      </c>
      <c r="R36" s="6"/>
      <c r="S36" s="6">
        <v>27750</v>
      </c>
      <c r="T36" s="6"/>
      <c r="U36" s="6">
        <v>39218224638</v>
      </c>
      <c r="V36" s="6"/>
      <c r="W36" s="6">
        <v>63076045115.699997</v>
      </c>
      <c r="X36" s="4"/>
      <c r="Y36" s="10">
        <v>1.2108671364906624E-2</v>
      </c>
    </row>
    <row r="37" spans="1:25" x14ac:dyDescent="0.55000000000000004">
      <c r="A37" s="1" t="s">
        <v>43</v>
      </c>
      <c r="C37" s="6">
        <v>625000</v>
      </c>
      <c r="D37" s="6"/>
      <c r="E37" s="6">
        <v>8101099124</v>
      </c>
      <c r="F37" s="6"/>
      <c r="G37" s="6">
        <v>8176061250</v>
      </c>
      <c r="H37" s="6"/>
      <c r="I37" s="6">
        <v>0</v>
      </c>
      <c r="J37" s="6"/>
      <c r="K37" s="6">
        <v>0</v>
      </c>
      <c r="L37" s="6"/>
      <c r="M37" s="6">
        <v>-625000</v>
      </c>
      <c r="N37" s="6"/>
      <c r="O37" s="6">
        <v>13916700139</v>
      </c>
      <c r="P37" s="6"/>
      <c r="Q37" s="6">
        <v>0</v>
      </c>
      <c r="R37" s="6"/>
      <c r="S37" s="6">
        <v>0</v>
      </c>
      <c r="T37" s="6"/>
      <c r="U37" s="6">
        <v>0</v>
      </c>
      <c r="V37" s="6"/>
      <c r="W37" s="6">
        <v>0</v>
      </c>
      <c r="X37" s="4"/>
      <c r="Y37" s="10">
        <v>0</v>
      </c>
    </row>
    <row r="38" spans="1:25" x14ac:dyDescent="0.55000000000000004">
      <c r="A38" s="1" t="s">
        <v>44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1698978</v>
      </c>
      <c r="J38" s="6"/>
      <c r="K38" s="6">
        <v>58118115221</v>
      </c>
      <c r="L38" s="6"/>
      <c r="M38" s="6">
        <v>0</v>
      </c>
      <c r="N38" s="6"/>
      <c r="O38" s="6">
        <v>0</v>
      </c>
      <c r="P38" s="6"/>
      <c r="Q38" s="6">
        <v>1698978</v>
      </c>
      <c r="R38" s="6"/>
      <c r="S38" s="6">
        <v>34530</v>
      </c>
      <c r="T38" s="6"/>
      <c r="U38" s="6">
        <v>58118115221</v>
      </c>
      <c r="V38" s="6"/>
      <c r="W38" s="6">
        <v>58316649363.476997</v>
      </c>
      <c r="X38" s="4"/>
      <c r="Y38" s="10">
        <v>1.1195012955386961E-2</v>
      </c>
    </row>
    <row r="39" spans="1:25" x14ac:dyDescent="0.55000000000000004">
      <c r="A39" s="1" t="s">
        <v>45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3343578</v>
      </c>
      <c r="J39" s="6"/>
      <c r="K39" s="6">
        <v>10643873581</v>
      </c>
      <c r="L39" s="6"/>
      <c r="M39" s="6">
        <v>0</v>
      </c>
      <c r="N39" s="6"/>
      <c r="O39" s="6">
        <v>0</v>
      </c>
      <c r="P39" s="6"/>
      <c r="Q39" s="6">
        <v>3343578</v>
      </c>
      <c r="R39" s="6"/>
      <c r="S39" s="6">
        <v>19100</v>
      </c>
      <c r="T39" s="6"/>
      <c r="U39" s="6">
        <v>60292798676</v>
      </c>
      <c r="V39" s="6"/>
      <c r="W39" s="6">
        <v>63482358878.190002</v>
      </c>
      <c r="X39" s="4"/>
      <c r="Y39" s="10">
        <v>1.2186671179448032E-2</v>
      </c>
    </row>
    <row r="40" spans="1:25" x14ac:dyDescent="0.55000000000000004">
      <c r="A40" s="1" t="s">
        <v>46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12000000</v>
      </c>
      <c r="J40" s="6"/>
      <c r="K40" s="6">
        <v>24141900960</v>
      </c>
      <c r="L40" s="6"/>
      <c r="M40" s="6">
        <v>-12000000</v>
      </c>
      <c r="N40" s="6"/>
      <c r="O40" s="6">
        <v>32582971080</v>
      </c>
      <c r="P40" s="6"/>
      <c r="Q40" s="6">
        <v>0</v>
      </c>
      <c r="R40" s="6"/>
      <c r="S40" s="6">
        <v>0</v>
      </c>
      <c r="T40" s="6"/>
      <c r="U40" s="6">
        <v>0</v>
      </c>
      <c r="V40" s="6"/>
      <c r="W40" s="6">
        <v>0</v>
      </c>
      <c r="X40" s="4"/>
      <c r="Y40" s="10">
        <v>0</v>
      </c>
    </row>
    <row r="41" spans="1:25" x14ac:dyDescent="0.55000000000000004">
      <c r="A41" s="1" t="s">
        <v>47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1429000</v>
      </c>
      <c r="J41" s="6"/>
      <c r="K41" s="6">
        <v>23930308000</v>
      </c>
      <c r="L41" s="6"/>
      <c r="M41" s="6">
        <v>-1429000</v>
      </c>
      <c r="N41" s="6"/>
      <c r="O41" s="6">
        <v>35299361955</v>
      </c>
      <c r="P41" s="6"/>
      <c r="Q41" s="6">
        <v>0</v>
      </c>
      <c r="R41" s="6"/>
      <c r="S41" s="6">
        <v>0</v>
      </c>
      <c r="T41" s="6"/>
      <c r="U41" s="6">
        <v>0</v>
      </c>
      <c r="V41" s="6"/>
      <c r="W41" s="6">
        <v>0</v>
      </c>
      <c r="X41" s="4"/>
      <c r="Y41" s="10">
        <v>0</v>
      </c>
    </row>
    <row r="42" spans="1:25" x14ac:dyDescent="0.55000000000000004">
      <c r="A42" s="1" t="s">
        <v>48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4112754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4112754</v>
      </c>
      <c r="R42" s="6"/>
      <c r="S42" s="6">
        <v>2677</v>
      </c>
      <c r="T42" s="6"/>
      <c r="U42" s="6">
        <v>6637984956</v>
      </c>
      <c r="V42" s="6"/>
      <c r="W42" s="6">
        <v>10944333895.374901</v>
      </c>
      <c r="X42" s="4"/>
      <c r="Y42" s="10">
        <v>2.1009773552514263E-3</v>
      </c>
    </row>
    <row r="43" spans="1:25" ht="24.75" thickBot="1" x14ac:dyDescent="0.6">
      <c r="C43" s="7"/>
      <c r="D43" s="7"/>
      <c r="E43" s="8">
        <f>SUM(E9:E42)</f>
        <v>1276901594976</v>
      </c>
      <c r="F43" s="7"/>
      <c r="G43" s="8">
        <f>SUM(G9:G42)</f>
        <v>1854717692937.9639</v>
      </c>
      <c r="H43" s="7"/>
      <c r="I43" s="7"/>
      <c r="J43" s="7"/>
      <c r="K43" s="8">
        <f>SUM(K9:K42)</f>
        <v>342591022761</v>
      </c>
      <c r="L43" s="7"/>
      <c r="M43" s="7"/>
      <c r="N43" s="7"/>
      <c r="O43" s="8">
        <f>SUM(O9:O42)</f>
        <v>158337571180</v>
      </c>
      <c r="P43" s="7"/>
      <c r="Q43" s="7"/>
      <c r="R43" s="7"/>
      <c r="S43" s="7"/>
      <c r="T43" s="7"/>
      <c r="U43" s="8">
        <f>SUM(U9:U42)</f>
        <v>1506865490216</v>
      </c>
      <c r="V43" s="7"/>
      <c r="W43" s="8">
        <f>SUM(W9:W42)</f>
        <v>1932946995429.4709</v>
      </c>
      <c r="Y43" s="11">
        <f>SUM(Y9:Y42)</f>
        <v>0.37106670036947803</v>
      </c>
    </row>
    <row r="44" spans="1:25" ht="24.75" thickTop="1" x14ac:dyDescent="0.55000000000000004">
      <c r="Y44" s="9"/>
    </row>
    <row r="45" spans="1:25" x14ac:dyDescent="0.55000000000000004">
      <c r="Y4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19" workbookViewId="0">
      <selection activeCell="AK24" sqref="AK24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 x14ac:dyDescent="0.55000000000000004">
      <c r="A6" s="19" t="s">
        <v>50</v>
      </c>
      <c r="B6" s="19" t="s">
        <v>50</v>
      </c>
      <c r="C6" s="19" t="s">
        <v>50</v>
      </c>
      <c r="D6" s="19" t="s">
        <v>50</v>
      </c>
      <c r="E6" s="19" t="s">
        <v>50</v>
      </c>
      <c r="F6" s="19" t="s">
        <v>50</v>
      </c>
      <c r="G6" s="19" t="s">
        <v>50</v>
      </c>
      <c r="H6" s="19" t="s">
        <v>50</v>
      </c>
      <c r="I6" s="19" t="s">
        <v>50</v>
      </c>
      <c r="J6" s="19" t="s">
        <v>50</v>
      </c>
      <c r="K6" s="19" t="s">
        <v>50</v>
      </c>
      <c r="L6" s="19" t="s">
        <v>50</v>
      </c>
      <c r="M6" s="19" t="s">
        <v>50</v>
      </c>
      <c r="O6" s="19" t="s">
        <v>173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51</v>
      </c>
      <c r="C7" s="18" t="s">
        <v>52</v>
      </c>
      <c r="E7" s="18" t="s">
        <v>53</v>
      </c>
      <c r="G7" s="18" t="s">
        <v>54</v>
      </c>
      <c r="I7" s="18" t="s">
        <v>55</v>
      </c>
      <c r="K7" s="18" t="s">
        <v>56</v>
      </c>
      <c r="M7" s="18" t="s">
        <v>49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57</v>
      </c>
      <c r="AG7" s="18" t="s">
        <v>8</v>
      </c>
      <c r="AI7" s="18" t="s">
        <v>9</v>
      </c>
      <c r="AK7" s="18" t="s">
        <v>13</v>
      </c>
    </row>
    <row r="8" spans="1:37" ht="24.75" x14ac:dyDescent="0.55000000000000004">
      <c r="A8" s="19" t="s">
        <v>51</v>
      </c>
      <c r="C8" s="19" t="s">
        <v>52</v>
      </c>
      <c r="E8" s="19" t="s">
        <v>53</v>
      </c>
      <c r="G8" s="19" t="s">
        <v>54</v>
      </c>
      <c r="I8" s="19" t="s">
        <v>55</v>
      </c>
      <c r="K8" s="19" t="s">
        <v>56</v>
      </c>
      <c r="M8" s="19" t="s">
        <v>49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57</v>
      </c>
      <c r="AG8" s="19" t="s">
        <v>8</v>
      </c>
      <c r="AI8" s="19" t="s">
        <v>9</v>
      </c>
      <c r="AK8" s="19" t="s">
        <v>13</v>
      </c>
    </row>
    <row r="9" spans="1:37" x14ac:dyDescent="0.55000000000000004">
      <c r="A9" s="1" t="s">
        <v>58</v>
      </c>
      <c r="C9" s="4" t="s">
        <v>59</v>
      </c>
      <c r="D9" s="4"/>
      <c r="E9" s="4" t="s">
        <v>59</v>
      </c>
      <c r="F9" s="4"/>
      <c r="G9" s="4" t="s">
        <v>60</v>
      </c>
      <c r="H9" s="4"/>
      <c r="I9" s="4" t="s">
        <v>61</v>
      </c>
      <c r="J9" s="4"/>
      <c r="K9" s="12">
        <v>0</v>
      </c>
      <c r="L9" s="4"/>
      <c r="M9" s="12">
        <v>0</v>
      </c>
      <c r="N9" s="4"/>
      <c r="O9" s="12">
        <v>168294</v>
      </c>
      <c r="P9" s="4"/>
      <c r="Q9" s="12">
        <v>150017629713</v>
      </c>
      <c r="R9" s="4"/>
      <c r="S9" s="12">
        <v>151896506387</v>
      </c>
      <c r="T9" s="4"/>
      <c r="U9" s="12">
        <v>0</v>
      </c>
      <c r="V9" s="4"/>
      <c r="W9" s="12">
        <v>0</v>
      </c>
      <c r="X9" s="4"/>
      <c r="Y9" s="12">
        <v>0</v>
      </c>
      <c r="Z9" s="4"/>
      <c r="AA9" s="12">
        <v>0</v>
      </c>
      <c r="AB9" s="4"/>
      <c r="AC9" s="12">
        <v>168294</v>
      </c>
      <c r="AD9" s="4"/>
      <c r="AE9" s="12">
        <v>922200</v>
      </c>
      <c r="AF9" s="4"/>
      <c r="AG9" s="12">
        <v>150017629713</v>
      </c>
      <c r="AH9" s="4"/>
      <c r="AI9" s="12">
        <v>155172596668</v>
      </c>
      <c r="AK9" s="10">
        <v>2.9788392319865641E-2</v>
      </c>
    </row>
    <row r="10" spans="1:37" x14ac:dyDescent="0.55000000000000004">
      <c r="A10" s="1" t="s">
        <v>62</v>
      </c>
      <c r="C10" s="4" t="s">
        <v>59</v>
      </c>
      <c r="D10" s="4"/>
      <c r="E10" s="4" t="s">
        <v>59</v>
      </c>
      <c r="F10" s="4"/>
      <c r="G10" s="4" t="s">
        <v>63</v>
      </c>
      <c r="H10" s="4"/>
      <c r="I10" s="4" t="s">
        <v>64</v>
      </c>
      <c r="J10" s="4"/>
      <c r="K10" s="12">
        <v>0</v>
      </c>
      <c r="L10" s="4"/>
      <c r="M10" s="12">
        <v>0</v>
      </c>
      <c r="N10" s="4"/>
      <c r="O10" s="12">
        <v>56400</v>
      </c>
      <c r="P10" s="4"/>
      <c r="Q10" s="12">
        <v>50496738873</v>
      </c>
      <c r="R10" s="4"/>
      <c r="S10" s="12">
        <v>50957186335</v>
      </c>
      <c r="T10" s="4"/>
      <c r="U10" s="12">
        <v>0</v>
      </c>
      <c r="V10" s="4"/>
      <c r="W10" s="12">
        <v>0</v>
      </c>
      <c r="X10" s="4"/>
      <c r="Y10" s="12">
        <v>0</v>
      </c>
      <c r="Z10" s="4"/>
      <c r="AA10" s="12">
        <v>0</v>
      </c>
      <c r="AB10" s="4"/>
      <c r="AC10" s="12">
        <v>56400</v>
      </c>
      <c r="AD10" s="4"/>
      <c r="AE10" s="12">
        <v>923940</v>
      </c>
      <c r="AF10" s="4"/>
      <c r="AG10" s="12">
        <v>50496738873</v>
      </c>
      <c r="AH10" s="4"/>
      <c r="AI10" s="12">
        <v>52100771023</v>
      </c>
      <c r="AK10" s="10">
        <v>1.0001754438131843E-2</v>
      </c>
    </row>
    <row r="11" spans="1:37" x14ac:dyDescent="0.55000000000000004">
      <c r="A11" s="1" t="s">
        <v>65</v>
      </c>
      <c r="C11" s="4" t="s">
        <v>59</v>
      </c>
      <c r="D11" s="4"/>
      <c r="E11" s="4" t="s">
        <v>59</v>
      </c>
      <c r="F11" s="4"/>
      <c r="G11" s="4" t="s">
        <v>66</v>
      </c>
      <c r="H11" s="4"/>
      <c r="I11" s="4" t="s">
        <v>67</v>
      </c>
      <c r="J11" s="4"/>
      <c r="K11" s="12">
        <v>0</v>
      </c>
      <c r="L11" s="4"/>
      <c r="M11" s="12">
        <v>0</v>
      </c>
      <c r="N11" s="4"/>
      <c r="O11" s="12">
        <v>133237</v>
      </c>
      <c r="P11" s="4"/>
      <c r="Q11" s="12">
        <v>128759439204</v>
      </c>
      <c r="R11" s="4"/>
      <c r="S11" s="12">
        <v>131614296584</v>
      </c>
      <c r="T11" s="4"/>
      <c r="U11" s="12">
        <v>0</v>
      </c>
      <c r="V11" s="4"/>
      <c r="W11" s="12">
        <v>0</v>
      </c>
      <c r="X11" s="4"/>
      <c r="Y11" s="12">
        <v>133237</v>
      </c>
      <c r="Z11" s="4"/>
      <c r="AA11" s="12">
        <v>133237000000</v>
      </c>
      <c r="AB11" s="4"/>
      <c r="AC11" s="12">
        <v>0</v>
      </c>
      <c r="AD11" s="4"/>
      <c r="AE11" s="12">
        <v>0</v>
      </c>
      <c r="AF11" s="4"/>
      <c r="AG11" s="12">
        <v>0</v>
      </c>
      <c r="AH11" s="4"/>
      <c r="AI11" s="12">
        <v>0</v>
      </c>
      <c r="AK11" s="10">
        <v>0</v>
      </c>
    </row>
    <row r="12" spans="1:37" x14ac:dyDescent="0.55000000000000004">
      <c r="A12" s="1" t="s">
        <v>68</v>
      </c>
      <c r="C12" s="4" t="s">
        <v>59</v>
      </c>
      <c r="D12" s="4"/>
      <c r="E12" s="4" t="s">
        <v>59</v>
      </c>
      <c r="F12" s="4"/>
      <c r="G12" s="4" t="s">
        <v>69</v>
      </c>
      <c r="H12" s="4"/>
      <c r="I12" s="4" t="s">
        <v>70</v>
      </c>
      <c r="J12" s="4"/>
      <c r="K12" s="12">
        <v>0</v>
      </c>
      <c r="L12" s="4"/>
      <c r="M12" s="12">
        <v>0</v>
      </c>
      <c r="N12" s="4"/>
      <c r="O12" s="12">
        <v>156700</v>
      </c>
      <c r="P12" s="4"/>
      <c r="Q12" s="12">
        <v>142612692928</v>
      </c>
      <c r="R12" s="4"/>
      <c r="S12" s="12">
        <v>144194272050</v>
      </c>
      <c r="T12" s="4"/>
      <c r="U12" s="12">
        <v>0</v>
      </c>
      <c r="V12" s="4"/>
      <c r="W12" s="12">
        <v>0</v>
      </c>
      <c r="X12" s="4"/>
      <c r="Y12" s="12">
        <v>0</v>
      </c>
      <c r="Z12" s="4"/>
      <c r="AA12" s="12">
        <v>0</v>
      </c>
      <c r="AB12" s="4"/>
      <c r="AC12" s="12">
        <v>156700</v>
      </c>
      <c r="AD12" s="4"/>
      <c r="AE12" s="12">
        <v>940430</v>
      </c>
      <c r="AF12" s="4"/>
      <c r="AG12" s="12">
        <v>142612692928</v>
      </c>
      <c r="AH12" s="4"/>
      <c r="AI12" s="12">
        <v>147338671024</v>
      </c>
      <c r="AK12" s="10">
        <v>2.8284518211298557E-2</v>
      </c>
    </row>
    <row r="13" spans="1:37" x14ac:dyDescent="0.55000000000000004">
      <c r="A13" s="1" t="s">
        <v>71</v>
      </c>
      <c r="C13" s="4" t="s">
        <v>59</v>
      </c>
      <c r="D13" s="4"/>
      <c r="E13" s="4" t="s">
        <v>59</v>
      </c>
      <c r="F13" s="4"/>
      <c r="G13" s="4" t="s">
        <v>72</v>
      </c>
      <c r="H13" s="4"/>
      <c r="I13" s="4" t="s">
        <v>73</v>
      </c>
      <c r="J13" s="4"/>
      <c r="K13" s="12">
        <v>0</v>
      </c>
      <c r="L13" s="4"/>
      <c r="M13" s="12">
        <v>0</v>
      </c>
      <c r="N13" s="4"/>
      <c r="O13" s="12">
        <v>107547</v>
      </c>
      <c r="P13" s="4"/>
      <c r="Q13" s="12">
        <v>100017104635</v>
      </c>
      <c r="R13" s="4"/>
      <c r="S13" s="12">
        <v>103047911160</v>
      </c>
      <c r="T13" s="4"/>
      <c r="U13" s="12">
        <v>0</v>
      </c>
      <c r="V13" s="4"/>
      <c r="W13" s="12">
        <v>0</v>
      </c>
      <c r="X13" s="4"/>
      <c r="Y13" s="12">
        <v>0</v>
      </c>
      <c r="Z13" s="4"/>
      <c r="AA13" s="12">
        <v>0</v>
      </c>
      <c r="AB13" s="4"/>
      <c r="AC13" s="12">
        <v>107547</v>
      </c>
      <c r="AD13" s="4"/>
      <c r="AE13" s="12">
        <v>982500</v>
      </c>
      <c r="AF13" s="4"/>
      <c r="AG13" s="12">
        <v>100017104635</v>
      </c>
      <c r="AH13" s="4"/>
      <c r="AI13" s="12">
        <v>105645775731</v>
      </c>
      <c r="AK13" s="10">
        <v>2.0280757569229698E-2</v>
      </c>
    </row>
    <row r="14" spans="1:37" x14ac:dyDescent="0.55000000000000004">
      <c r="A14" s="1" t="s">
        <v>74</v>
      </c>
      <c r="C14" s="4" t="s">
        <v>59</v>
      </c>
      <c r="D14" s="4"/>
      <c r="E14" s="4" t="s">
        <v>59</v>
      </c>
      <c r="F14" s="4"/>
      <c r="G14" s="4" t="s">
        <v>72</v>
      </c>
      <c r="H14" s="4"/>
      <c r="I14" s="4" t="s">
        <v>75</v>
      </c>
      <c r="J14" s="4"/>
      <c r="K14" s="12">
        <v>0</v>
      </c>
      <c r="L14" s="4"/>
      <c r="M14" s="12">
        <v>0</v>
      </c>
      <c r="N14" s="4"/>
      <c r="O14" s="12">
        <v>573942</v>
      </c>
      <c r="P14" s="4"/>
      <c r="Q14" s="12">
        <v>477046014314</v>
      </c>
      <c r="R14" s="4"/>
      <c r="S14" s="12">
        <v>539769786392</v>
      </c>
      <c r="T14" s="4"/>
      <c r="U14" s="12">
        <v>0</v>
      </c>
      <c r="V14" s="4"/>
      <c r="W14" s="12">
        <v>0</v>
      </c>
      <c r="X14" s="4"/>
      <c r="Y14" s="12">
        <v>31327</v>
      </c>
      <c r="Z14" s="4"/>
      <c r="AA14" s="12">
        <v>29994550785</v>
      </c>
      <c r="AB14" s="4"/>
      <c r="AC14" s="12">
        <v>542615</v>
      </c>
      <c r="AD14" s="4"/>
      <c r="AE14" s="12">
        <v>960018</v>
      </c>
      <c r="AF14" s="4"/>
      <c r="AG14" s="12">
        <v>451007807508</v>
      </c>
      <c r="AH14" s="4"/>
      <c r="AI14" s="12">
        <v>520825750289</v>
      </c>
      <c r="AK14" s="10">
        <v>9.9982613638227219E-2</v>
      </c>
    </row>
    <row r="15" spans="1:37" x14ac:dyDescent="0.55000000000000004">
      <c r="A15" s="1" t="s">
        <v>76</v>
      </c>
      <c r="C15" s="4" t="s">
        <v>59</v>
      </c>
      <c r="D15" s="4"/>
      <c r="E15" s="4" t="s">
        <v>59</v>
      </c>
      <c r="F15" s="4"/>
      <c r="G15" s="4" t="s">
        <v>77</v>
      </c>
      <c r="H15" s="4"/>
      <c r="I15" s="4" t="s">
        <v>78</v>
      </c>
      <c r="J15" s="4"/>
      <c r="K15" s="12">
        <v>0</v>
      </c>
      <c r="L15" s="4"/>
      <c r="M15" s="12">
        <v>0</v>
      </c>
      <c r="N15" s="4"/>
      <c r="O15" s="12">
        <v>131886</v>
      </c>
      <c r="P15" s="4"/>
      <c r="Q15" s="12">
        <v>117846945083</v>
      </c>
      <c r="R15" s="4"/>
      <c r="S15" s="12">
        <v>121049403818</v>
      </c>
      <c r="T15" s="4"/>
      <c r="U15" s="12">
        <v>0</v>
      </c>
      <c r="V15" s="4"/>
      <c r="W15" s="12">
        <v>0</v>
      </c>
      <c r="X15" s="4"/>
      <c r="Y15" s="12">
        <v>0</v>
      </c>
      <c r="Z15" s="4"/>
      <c r="AA15" s="12">
        <v>0</v>
      </c>
      <c r="AB15" s="4"/>
      <c r="AC15" s="12">
        <v>131886</v>
      </c>
      <c r="AD15" s="4"/>
      <c r="AE15" s="12">
        <v>939151</v>
      </c>
      <c r="AF15" s="4"/>
      <c r="AG15" s="12">
        <v>117846945083</v>
      </c>
      <c r="AH15" s="4"/>
      <c r="AI15" s="12">
        <v>123838419003</v>
      </c>
      <c r="AK15" s="10">
        <v>2.3773188621867086E-2</v>
      </c>
    </row>
    <row r="16" spans="1:37" x14ac:dyDescent="0.55000000000000004">
      <c r="A16" s="1" t="s">
        <v>79</v>
      </c>
      <c r="C16" s="4" t="s">
        <v>59</v>
      </c>
      <c r="D16" s="4"/>
      <c r="E16" s="4" t="s">
        <v>59</v>
      </c>
      <c r="F16" s="4"/>
      <c r="G16" s="4" t="s">
        <v>72</v>
      </c>
      <c r="H16" s="4"/>
      <c r="I16" s="4" t="s">
        <v>80</v>
      </c>
      <c r="J16" s="4"/>
      <c r="K16" s="12">
        <v>0</v>
      </c>
      <c r="L16" s="4"/>
      <c r="M16" s="12">
        <v>0</v>
      </c>
      <c r="N16" s="4"/>
      <c r="O16" s="12">
        <v>80077</v>
      </c>
      <c r="P16" s="4"/>
      <c r="Q16" s="12">
        <v>70854014150</v>
      </c>
      <c r="R16" s="4"/>
      <c r="S16" s="12">
        <v>72815149744</v>
      </c>
      <c r="T16" s="4"/>
      <c r="U16" s="12">
        <v>0</v>
      </c>
      <c r="V16" s="4"/>
      <c r="W16" s="12">
        <v>0</v>
      </c>
      <c r="X16" s="4"/>
      <c r="Y16" s="12">
        <v>0</v>
      </c>
      <c r="Z16" s="4"/>
      <c r="AA16" s="12">
        <v>0</v>
      </c>
      <c r="AB16" s="4"/>
      <c r="AC16" s="12">
        <v>80077</v>
      </c>
      <c r="AD16" s="4"/>
      <c r="AE16" s="12">
        <v>926000</v>
      </c>
      <c r="AF16" s="4"/>
      <c r="AG16" s="12">
        <v>70854014150</v>
      </c>
      <c r="AH16" s="4"/>
      <c r="AI16" s="12">
        <v>74137862076</v>
      </c>
      <c r="AK16" s="10">
        <v>1.4232201875187199E-2</v>
      </c>
    </row>
    <row r="17" spans="1:37" x14ac:dyDescent="0.55000000000000004">
      <c r="A17" s="1" t="s">
        <v>81</v>
      </c>
      <c r="C17" s="4" t="s">
        <v>59</v>
      </c>
      <c r="D17" s="4"/>
      <c r="E17" s="4" t="s">
        <v>59</v>
      </c>
      <c r="F17" s="4"/>
      <c r="G17" s="4" t="s">
        <v>72</v>
      </c>
      <c r="H17" s="4"/>
      <c r="I17" s="4" t="s">
        <v>82</v>
      </c>
      <c r="J17" s="4"/>
      <c r="K17" s="12">
        <v>0</v>
      </c>
      <c r="L17" s="4"/>
      <c r="M17" s="12">
        <v>0</v>
      </c>
      <c r="N17" s="4"/>
      <c r="O17" s="12">
        <v>514704</v>
      </c>
      <c r="P17" s="4"/>
      <c r="Q17" s="12">
        <v>428218138153</v>
      </c>
      <c r="R17" s="4"/>
      <c r="S17" s="12">
        <v>461455025842</v>
      </c>
      <c r="T17" s="4"/>
      <c r="U17" s="12">
        <v>0</v>
      </c>
      <c r="V17" s="4"/>
      <c r="W17" s="12">
        <v>0</v>
      </c>
      <c r="X17" s="4"/>
      <c r="Y17" s="12">
        <v>0</v>
      </c>
      <c r="Z17" s="4"/>
      <c r="AA17" s="12">
        <v>0</v>
      </c>
      <c r="AB17" s="4"/>
      <c r="AC17" s="12">
        <v>514704</v>
      </c>
      <c r="AD17" s="4"/>
      <c r="AE17" s="12">
        <v>918399</v>
      </c>
      <c r="AF17" s="4"/>
      <c r="AG17" s="12">
        <v>428218138153</v>
      </c>
      <c r="AH17" s="4"/>
      <c r="AI17" s="12">
        <v>472617961361</v>
      </c>
      <c r="AK17" s="10">
        <v>9.072819268828973E-2</v>
      </c>
    </row>
    <row r="18" spans="1:37" x14ac:dyDescent="0.55000000000000004">
      <c r="A18" s="1" t="s">
        <v>83</v>
      </c>
      <c r="C18" s="4" t="s">
        <v>59</v>
      </c>
      <c r="D18" s="4"/>
      <c r="E18" s="4" t="s">
        <v>59</v>
      </c>
      <c r="F18" s="4"/>
      <c r="G18" s="4" t="s">
        <v>84</v>
      </c>
      <c r="H18" s="4"/>
      <c r="I18" s="4" t="s">
        <v>75</v>
      </c>
      <c r="J18" s="4"/>
      <c r="K18" s="12">
        <v>0</v>
      </c>
      <c r="L18" s="4"/>
      <c r="M18" s="12">
        <v>0</v>
      </c>
      <c r="N18" s="4"/>
      <c r="O18" s="12">
        <v>105000</v>
      </c>
      <c r="P18" s="4"/>
      <c r="Q18" s="12">
        <v>97350541718</v>
      </c>
      <c r="R18" s="4"/>
      <c r="S18" s="12">
        <v>98288431992</v>
      </c>
      <c r="T18" s="4"/>
      <c r="U18" s="12">
        <v>0</v>
      </c>
      <c r="V18" s="4"/>
      <c r="W18" s="12">
        <v>0</v>
      </c>
      <c r="X18" s="4"/>
      <c r="Y18" s="12">
        <v>0</v>
      </c>
      <c r="Z18" s="4"/>
      <c r="AA18" s="12">
        <v>0</v>
      </c>
      <c r="AB18" s="4"/>
      <c r="AC18" s="12">
        <v>105000</v>
      </c>
      <c r="AD18" s="4"/>
      <c r="AE18" s="12">
        <v>960210</v>
      </c>
      <c r="AF18" s="4"/>
      <c r="AG18" s="12">
        <v>97350541718</v>
      </c>
      <c r="AH18" s="4"/>
      <c r="AI18" s="12">
        <v>100803776003</v>
      </c>
      <c r="AK18" s="10">
        <v>1.9351241722955978E-2</v>
      </c>
    </row>
    <row r="19" spans="1:37" x14ac:dyDescent="0.55000000000000004">
      <c r="A19" s="1" t="s">
        <v>85</v>
      </c>
      <c r="C19" s="4" t="s">
        <v>59</v>
      </c>
      <c r="D19" s="4"/>
      <c r="E19" s="4" t="s">
        <v>59</v>
      </c>
      <c r="F19" s="4"/>
      <c r="G19" s="4" t="s">
        <v>86</v>
      </c>
      <c r="H19" s="4"/>
      <c r="I19" s="4" t="s">
        <v>82</v>
      </c>
      <c r="J19" s="4"/>
      <c r="K19" s="12">
        <v>0</v>
      </c>
      <c r="L19" s="4"/>
      <c r="M19" s="12">
        <v>0</v>
      </c>
      <c r="N19" s="4"/>
      <c r="O19" s="12">
        <v>96932</v>
      </c>
      <c r="P19" s="4"/>
      <c r="Q19" s="12">
        <v>85926402937</v>
      </c>
      <c r="R19" s="4"/>
      <c r="S19" s="12">
        <v>86980701889</v>
      </c>
      <c r="T19" s="4"/>
      <c r="U19" s="12">
        <v>0</v>
      </c>
      <c r="V19" s="4"/>
      <c r="W19" s="12">
        <v>0</v>
      </c>
      <c r="X19" s="4"/>
      <c r="Y19" s="12">
        <v>0</v>
      </c>
      <c r="Z19" s="4"/>
      <c r="AA19" s="12">
        <v>0</v>
      </c>
      <c r="AB19" s="4"/>
      <c r="AC19" s="12">
        <v>96932</v>
      </c>
      <c r="AD19" s="4"/>
      <c r="AE19" s="12">
        <v>917000</v>
      </c>
      <c r="AF19" s="4"/>
      <c r="AG19" s="12">
        <v>85926402937</v>
      </c>
      <c r="AH19" s="4"/>
      <c r="AI19" s="12">
        <v>88870533295</v>
      </c>
      <c r="AK19" s="10">
        <v>1.7060424123282555E-2</v>
      </c>
    </row>
    <row r="20" spans="1:37" x14ac:dyDescent="0.55000000000000004">
      <c r="A20" s="1" t="s">
        <v>87</v>
      </c>
      <c r="C20" s="4" t="s">
        <v>59</v>
      </c>
      <c r="D20" s="4"/>
      <c r="E20" s="4" t="s">
        <v>59</v>
      </c>
      <c r="F20" s="4"/>
      <c r="G20" s="4" t="s">
        <v>88</v>
      </c>
      <c r="H20" s="4"/>
      <c r="I20" s="4" t="s">
        <v>89</v>
      </c>
      <c r="J20" s="4"/>
      <c r="K20" s="12">
        <v>0</v>
      </c>
      <c r="L20" s="4"/>
      <c r="M20" s="12">
        <v>0</v>
      </c>
      <c r="N20" s="4"/>
      <c r="O20" s="12">
        <v>75000</v>
      </c>
      <c r="P20" s="4"/>
      <c r="Q20" s="12">
        <v>70010937181</v>
      </c>
      <c r="R20" s="4"/>
      <c r="S20" s="12">
        <v>71719998393</v>
      </c>
      <c r="T20" s="4"/>
      <c r="U20" s="12">
        <v>0</v>
      </c>
      <c r="V20" s="4"/>
      <c r="W20" s="12">
        <v>0</v>
      </c>
      <c r="X20" s="4"/>
      <c r="Y20" s="12">
        <v>0</v>
      </c>
      <c r="Z20" s="4"/>
      <c r="AA20" s="12">
        <v>0</v>
      </c>
      <c r="AB20" s="4"/>
      <c r="AC20" s="12">
        <v>75000</v>
      </c>
      <c r="AD20" s="4"/>
      <c r="AE20" s="12">
        <v>978250</v>
      </c>
      <c r="AF20" s="4"/>
      <c r="AG20" s="12">
        <v>70010937181</v>
      </c>
      <c r="AH20" s="4"/>
      <c r="AI20" s="12">
        <v>73355451914</v>
      </c>
      <c r="AK20" s="10">
        <v>1.40820030555427E-2</v>
      </c>
    </row>
    <row r="21" spans="1:37" x14ac:dyDescent="0.55000000000000004">
      <c r="A21" s="1" t="s">
        <v>90</v>
      </c>
      <c r="C21" s="4" t="s">
        <v>59</v>
      </c>
      <c r="D21" s="4"/>
      <c r="E21" s="4" t="s">
        <v>59</v>
      </c>
      <c r="F21" s="4"/>
      <c r="G21" s="4" t="s">
        <v>91</v>
      </c>
      <c r="H21" s="4"/>
      <c r="I21" s="4" t="s">
        <v>80</v>
      </c>
      <c r="J21" s="4"/>
      <c r="K21" s="12">
        <v>0</v>
      </c>
      <c r="L21" s="4"/>
      <c r="M21" s="12">
        <v>0</v>
      </c>
      <c r="N21" s="4"/>
      <c r="O21" s="12">
        <v>100000</v>
      </c>
      <c r="P21" s="4"/>
      <c r="Q21" s="12">
        <v>89656247250</v>
      </c>
      <c r="R21" s="4"/>
      <c r="S21" s="12">
        <v>91007501900</v>
      </c>
      <c r="T21" s="4"/>
      <c r="U21" s="12">
        <v>0</v>
      </c>
      <c r="V21" s="4"/>
      <c r="W21" s="12">
        <v>0</v>
      </c>
      <c r="X21" s="4"/>
      <c r="Y21" s="12">
        <v>0</v>
      </c>
      <c r="Z21" s="4"/>
      <c r="AA21" s="12">
        <v>0</v>
      </c>
      <c r="AB21" s="4"/>
      <c r="AC21" s="12">
        <v>100000</v>
      </c>
      <c r="AD21" s="4"/>
      <c r="AE21" s="12">
        <v>910240</v>
      </c>
      <c r="AF21" s="4"/>
      <c r="AG21" s="12">
        <v>89656247250</v>
      </c>
      <c r="AH21" s="4"/>
      <c r="AI21" s="12">
        <v>91007501900</v>
      </c>
      <c r="AK21" s="10">
        <v>1.7470656732311927E-2</v>
      </c>
    </row>
    <row r="22" spans="1:37" x14ac:dyDescent="0.55000000000000004">
      <c r="A22" s="1" t="s">
        <v>92</v>
      </c>
      <c r="C22" s="4" t="s">
        <v>59</v>
      </c>
      <c r="D22" s="4"/>
      <c r="E22" s="4" t="s">
        <v>59</v>
      </c>
      <c r="F22" s="4"/>
      <c r="G22" s="4" t="s">
        <v>86</v>
      </c>
      <c r="H22" s="4"/>
      <c r="I22" s="4" t="s">
        <v>82</v>
      </c>
      <c r="J22" s="4"/>
      <c r="K22" s="12">
        <v>0</v>
      </c>
      <c r="L22" s="4"/>
      <c r="M22" s="12">
        <v>0</v>
      </c>
      <c r="N22" s="4"/>
      <c r="O22" s="12">
        <v>120000</v>
      </c>
      <c r="P22" s="4"/>
      <c r="Q22" s="12">
        <v>96976131176</v>
      </c>
      <c r="R22" s="4"/>
      <c r="S22" s="12">
        <v>106960609875</v>
      </c>
      <c r="T22" s="4"/>
      <c r="U22" s="12">
        <v>130000</v>
      </c>
      <c r="V22" s="4"/>
      <c r="W22" s="12">
        <v>116496140000</v>
      </c>
      <c r="X22" s="4"/>
      <c r="Y22" s="12">
        <v>0</v>
      </c>
      <c r="Z22" s="4"/>
      <c r="AA22" s="12">
        <v>0</v>
      </c>
      <c r="AB22" s="4"/>
      <c r="AC22" s="12">
        <v>250000</v>
      </c>
      <c r="AD22" s="4"/>
      <c r="AE22" s="12">
        <v>918500</v>
      </c>
      <c r="AF22" s="4"/>
      <c r="AG22" s="12">
        <v>213472271176</v>
      </c>
      <c r="AH22" s="4"/>
      <c r="AI22" s="12">
        <v>229583380468</v>
      </c>
      <c r="AK22" s="10">
        <v>4.4072986818245972E-2</v>
      </c>
    </row>
    <row r="23" spans="1:37" x14ac:dyDescent="0.55000000000000004">
      <c r="A23" s="1" t="s">
        <v>93</v>
      </c>
      <c r="C23" s="4" t="s">
        <v>59</v>
      </c>
      <c r="D23" s="4"/>
      <c r="E23" s="4" t="s">
        <v>59</v>
      </c>
      <c r="F23" s="4"/>
      <c r="G23" s="4" t="s">
        <v>94</v>
      </c>
      <c r="H23" s="4"/>
      <c r="I23" s="4" t="s">
        <v>95</v>
      </c>
      <c r="J23" s="4"/>
      <c r="K23" s="12">
        <v>0</v>
      </c>
      <c r="L23" s="4"/>
      <c r="M23" s="12">
        <v>0</v>
      </c>
      <c r="N23" s="4"/>
      <c r="O23" s="12">
        <v>120000</v>
      </c>
      <c r="P23" s="4"/>
      <c r="Q23" s="12">
        <v>100698248248</v>
      </c>
      <c r="R23" s="4"/>
      <c r="S23" s="12">
        <v>105340903500</v>
      </c>
      <c r="T23" s="4"/>
      <c r="U23" s="12">
        <v>0</v>
      </c>
      <c r="V23" s="4"/>
      <c r="W23" s="12">
        <v>0</v>
      </c>
      <c r="X23" s="4"/>
      <c r="Y23" s="12">
        <v>0</v>
      </c>
      <c r="Z23" s="4"/>
      <c r="AA23" s="12">
        <v>0</v>
      </c>
      <c r="AB23" s="4"/>
      <c r="AC23" s="12">
        <v>120000</v>
      </c>
      <c r="AD23" s="4"/>
      <c r="AE23" s="12">
        <v>897210</v>
      </c>
      <c r="AF23" s="4"/>
      <c r="AG23" s="12">
        <v>100698248248</v>
      </c>
      <c r="AH23" s="4"/>
      <c r="AI23" s="12">
        <v>107645685682</v>
      </c>
      <c r="AK23" s="10">
        <v>2.0664679108883078E-2</v>
      </c>
    </row>
    <row r="24" spans="1:37" x14ac:dyDescent="0.55000000000000004">
      <c r="A24" s="1" t="s">
        <v>96</v>
      </c>
      <c r="C24" s="4" t="s">
        <v>59</v>
      </c>
      <c r="D24" s="4"/>
      <c r="E24" s="4" t="s">
        <v>59</v>
      </c>
      <c r="F24" s="4"/>
      <c r="G24" s="4" t="s">
        <v>88</v>
      </c>
      <c r="H24" s="4"/>
      <c r="I24" s="4" t="s">
        <v>6</v>
      </c>
      <c r="J24" s="4"/>
      <c r="K24" s="12">
        <v>0</v>
      </c>
      <c r="L24" s="4"/>
      <c r="M24" s="12">
        <v>0</v>
      </c>
      <c r="N24" s="4"/>
      <c r="O24" s="12">
        <v>65000</v>
      </c>
      <c r="P24" s="4"/>
      <c r="Q24" s="12">
        <v>59424668768</v>
      </c>
      <c r="R24" s="4"/>
      <c r="S24" s="12">
        <v>60068610590</v>
      </c>
      <c r="T24" s="4"/>
      <c r="U24" s="12">
        <v>0</v>
      </c>
      <c r="V24" s="4"/>
      <c r="W24" s="12">
        <v>0</v>
      </c>
      <c r="X24" s="4"/>
      <c r="Y24" s="12">
        <v>65000</v>
      </c>
      <c r="Z24" s="4"/>
      <c r="AA24" s="12">
        <v>65000000000</v>
      </c>
      <c r="AB24" s="4"/>
      <c r="AC24" s="12">
        <v>0</v>
      </c>
      <c r="AD24" s="4"/>
      <c r="AE24" s="12">
        <v>0</v>
      </c>
      <c r="AF24" s="4"/>
      <c r="AG24" s="12">
        <v>0</v>
      </c>
      <c r="AH24" s="4"/>
      <c r="AI24" s="12">
        <v>0</v>
      </c>
      <c r="AK24" s="10">
        <v>0</v>
      </c>
    </row>
    <row r="25" spans="1:37" x14ac:dyDescent="0.55000000000000004">
      <c r="A25" s="1" t="s">
        <v>97</v>
      </c>
      <c r="C25" s="4" t="s">
        <v>59</v>
      </c>
      <c r="D25" s="4"/>
      <c r="E25" s="4" t="s">
        <v>59</v>
      </c>
      <c r="F25" s="4"/>
      <c r="G25" s="4" t="s">
        <v>94</v>
      </c>
      <c r="H25" s="4"/>
      <c r="I25" s="4" t="s">
        <v>95</v>
      </c>
      <c r="J25" s="4"/>
      <c r="K25" s="12">
        <v>0</v>
      </c>
      <c r="L25" s="4"/>
      <c r="M25" s="12">
        <v>0</v>
      </c>
      <c r="N25" s="4"/>
      <c r="O25" s="12">
        <v>556306</v>
      </c>
      <c r="P25" s="4"/>
      <c r="Q25" s="12">
        <v>463621211391</v>
      </c>
      <c r="R25" s="4"/>
      <c r="S25" s="12">
        <v>487947671131</v>
      </c>
      <c r="T25" s="4"/>
      <c r="U25" s="12">
        <v>55000</v>
      </c>
      <c r="V25" s="4"/>
      <c r="W25" s="12">
        <v>48349261714</v>
      </c>
      <c r="X25" s="4"/>
      <c r="Y25" s="12">
        <v>66954</v>
      </c>
      <c r="Z25" s="4"/>
      <c r="AA25" s="12">
        <v>59989112437</v>
      </c>
      <c r="AB25" s="4"/>
      <c r="AC25" s="12">
        <v>544352</v>
      </c>
      <c r="AD25" s="4"/>
      <c r="AE25" s="12">
        <v>899230</v>
      </c>
      <c r="AF25" s="4"/>
      <c r="AG25" s="12">
        <v>455896312118</v>
      </c>
      <c r="AH25" s="4"/>
      <c r="AI25" s="12">
        <v>489408927511</v>
      </c>
      <c r="AK25" s="10">
        <v>9.395154460638605E-2</v>
      </c>
    </row>
    <row r="26" spans="1:37" x14ac:dyDescent="0.55000000000000004">
      <c r="A26" s="1" t="s">
        <v>98</v>
      </c>
      <c r="C26" s="4" t="s">
        <v>59</v>
      </c>
      <c r="D26" s="4"/>
      <c r="E26" s="4" t="s">
        <v>59</v>
      </c>
      <c r="F26" s="4"/>
      <c r="G26" s="4" t="s">
        <v>99</v>
      </c>
      <c r="H26" s="4"/>
      <c r="I26" s="4" t="s">
        <v>100</v>
      </c>
      <c r="J26" s="4"/>
      <c r="K26" s="12">
        <v>0</v>
      </c>
      <c r="L26" s="4"/>
      <c r="M26" s="12">
        <v>0</v>
      </c>
      <c r="N26" s="4"/>
      <c r="O26" s="12">
        <v>59500</v>
      </c>
      <c r="P26" s="4"/>
      <c r="Q26" s="12">
        <v>50008697430</v>
      </c>
      <c r="R26" s="4"/>
      <c r="S26" s="12">
        <v>50641384585</v>
      </c>
      <c r="T26" s="4"/>
      <c r="U26" s="12">
        <v>0</v>
      </c>
      <c r="V26" s="4"/>
      <c r="W26" s="12">
        <v>0</v>
      </c>
      <c r="X26" s="4"/>
      <c r="Y26" s="12">
        <v>0</v>
      </c>
      <c r="Z26" s="4"/>
      <c r="AA26" s="12">
        <v>0</v>
      </c>
      <c r="AB26" s="4"/>
      <c r="AC26" s="12">
        <v>59500</v>
      </c>
      <c r="AD26" s="4"/>
      <c r="AE26" s="12">
        <v>851270</v>
      </c>
      <c r="AF26" s="4"/>
      <c r="AG26" s="12">
        <v>50008697430</v>
      </c>
      <c r="AH26" s="4"/>
      <c r="AI26" s="12">
        <v>50641384585</v>
      </c>
      <c r="AK26" s="10">
        <v>9.7215968800647597E-3</v>
      </c>
    </row>
    <row r="27" spans="1:37" x14ac:dyDescent="0.55000000000000004">
      <c r="A27" s="1" t="s">
        <v>101</v>
      </c>
      <c r="C27" s="4" t="s">
        <v>59</v>
      </c>
      <c r="D27" s="4"/>
      <c r="E27" s="4" t="s">
        <v>59</v>
      </c>
      <c r="F27" s="4"/>
      <c r="G27" s="4" t="s">
        <v>102</v>
      </c>
      <c r="H27" s="4"/>
      <c r="I27" s="4" t="s">
        <v>103</v>
      </c>
      <c r="J27" s="4"/>
      <c r="K27" s="12">
        <v>15</v>
      </c>
      <c r="L27" s="4"/>
      <c r="M27" s="12">
        <v>15</v>
      </c>
      <c r="N27" s="4"/>
      <c r="O27" s="12">
        <v>139272</v>
      </c>
      <c r="P27" s="4"/>
      <c r="Q27" s="12">
        <v>130773432142</v>
      </c>
      <c r="R27" s="4"/>
      <c r="S27" s="12">
        <v>130729032827</v>
      </c>
      <c r="T27" s="4"/>
      <c r="U27" s="12">
        <v>0</v>
      </c>
      <c r="V27" s="4"/>
      <c r="W27" s="12">
        <v>0</v>
      </c>
      <c r="X27" s="4"/>
      <c r="Y27" s="12">
        <v>0</v>
      </c>
      <c r="Z27" s="4"/>
      <c r="AA27" s="12">
        <v>0</v>
      </c>
      <c r="AB27" s="4"/>
      <c r="AC27" s="12">
        <v>139272</v>
      </c>
      <c r="AD27" s="4"/>
      <c r="AE27" s="12">
        <v>956730</v>
      </c>
      <c r="AF27" s="4"/>
      <c r="AG27" s="12">
        <v>130773432142</v>
      </c>
      <c r="AH27" s="4"/>
      <c r="AI27" s="12">
        <v>133221549776</v>
      </c>
      <c r="AK27" s="10">
        <v>2.5574462729902742E-2</v>
      </c>
    </row>
    <row r="28" spans="1:37" x14ac:dyDescent="0.55000000000000004">
      <c r="A28" s="1" t="s">
        <v>104</v>
      </c>
      <c r="C28" s="4" t="s">
        <v>59</v>
      </c>
      <c r="D28" s="4"/>
      <c r="E28" s="4" t="s">
        <v>59</v>
      </c>
      <c r="F28" s="4"/>
      <c r="G28" s="4" t="s">
        <v>105</v>
      </c>
      <c r="H28" s="4"/>
      <c r="I28" s="4" t="s">
        <v>106</v>
      </c>
      <c r="J28" s="4"/>
      <c r="K28" s="12">
        <v>17</v>
      </c>
      <c r="L28" s="4"/>
      <c r="M28" s="12">
        <v>17</v>
      </c>
      <c r="N28" s="4"/>
      <c r="O28" s="12">
        <v>100000</v>
      </c>
      <c r="P28" s="4"/>
      <c r="Q28" s="12">
        <v>97753554312</v>
      </c>
      <c r="R28" s="4"/>
      <c r="S28" s="12">
        <v>98082219375</v>
      </c>
      <c r="T28" s="4"/>
      <c r="U28" s="12">
        <v>0</v>
      </c>
      <c r="V28" s="4"/>
      <c r="W28" s="12">
        <v>0</v>
      </c>
      <c r="X28" s="4"/>
      <c r="Y28" s="12">
        <v>0</v>
      </c>
      <c r="Z28" s="4"/>
      <c r="AA28" s="12">
        <v>0</v>
      </c>
      <c r="AB28" s="4"/>
      <c r="AC28" s="12">
        <v>100000</v>
      </c>
      <c r="AD28" s="4"/>
      <c r="AE28" s="12">
        <v>981000</v>
      </c>
      <c r="AF28" s="4"/>
      <c r="AG28" s="12">
        <v>97753554312</v>
      </c>
      <c r="AH28" s="4"/>
      <c r="AI28" s="12">
        <v>98082219375</v>
      </c>
      <c r="AK28" s="10">
        <v>1.8828786094214716E-2</v>
      </c>
    </row>
    <row r="29" spans="1:37" x14ac:dyDescent="0.55000000000000004">
      <c r="A29" s="1" t="s">
        <v>107</v>
      </c>
      <c r="C29" s="4" t="s">
        <v>59</v>
      </c>
      <c r="D29" s="4"/>
      <c r="E29" s="4" t="s">
        <v>59</v>
      </c>
      <c r="F29" s="4"/>
      <c r="G29" s="4" t="s">
        <v>91</v>
      </c>
      <c r="H29" s="4"/>
      <c r="I29" s="4" t="s">
        <v>80</v>
      </c>
      <c r="J29" s="4"/>
      <c r="K29" s="12">
        <v>0</v>
      </c>
      <c r="L29" s="4"/>
      <c r="M29" s="12">
        <v>0</v>
      </c>
      <c r="N29" s="4"/>
      <c r="O29" s="12">
        <v>0</v>
      </c>
      <c r="P29" s="4"/>
      <c r="Q29" s="12">
        <v>0</v>
      </c>
      <c r="R29" s="4"/>
      <c r="S29" s="12">
        <v>0</v>
      </c>
      <c r="T29" s="4"/>
      <c r="U29" s="12">
        <v>110000</v>
      </c>
      <c r="V29" s="4"/>
      <c r="W29" s="12">
        <v>101339966383</v>
      </c>
      <c r="X29" s="4"/>
      <c r="Y29" s="12">
        <v>0</v>
      </c>
      <c r="Z29" s="4"/>
      <c r="AA29" s="12">
        <v>0</v>
      </c>
      <c r="AB29" s="4"/>
      <c r="AC29" s="12">
        <v>110000</v>
      </c>
      <c r="AD29" s="4"/>
      <c r="AE29" s="12">
        <v>937900</v>
      </c>
      <c r="AF29" s="4"/>
      <c r="AG29" s="12">
        <v>101339966383</v>
      </c>
      <c r="AH29" s="4"/>
      <c r="AI29" s="12">
        <v>103150300618</v>
      </c>
      <c r="AK29" s="10">
        <v>1.9801702676247847E-2</v>
      </c>
    </row>
    <row r="30" spans="1:37" ht="24.75" thickBot="1" x14ac:dyDescent="0.6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>
        <f>SUM(Q9:Q29)</f>
        <v>3008068789606</v>
      </c>
      <c r="R30" s="4"/>
      <c r="S30" s="13">
        <f>SUM(S9:S29)</f>
        <v>3164566604369</v>
      </c>
      <c r="T30" s="4"/>
      <c r="U30" s="4"/>
      <c r="V30" s="4"/>
      <c r="W30" s="13">
        <f>SUM(W9:W29)</f>
        <v>266185368097</v>
      </c>
      <c r="X30" s="4"/>
      <c r="Y30" s="4"/>
      <c r="Z30" s="4"/>
      <c r="AA30" s="13">
        <f>SUM(AA9:AA29)</f>
        <v>288220663222</v>
      </c>
      <c r="AB30" s="4"/>
      <c r="AC30" s="4"/>
      <c r="AD30" s="4"/>
      <c r="AE30" s="4"/>
      <c r="AF30" s="4"/>
      <c r="AG30" s="13">
        <f>SUM(AG9:AG29)</f>
        <v>3003957681938</v>
      </c>
      <c r="AH30" s="4"/>
      <c r="AI30" s="13">
        <f>SUM(AI9:AI29)</f>
        <v>3217448518302</v>
      </c>
      <c r="AK30" s="14">
        <f>SUM(AK9:AK29)</f>
        <v>0.61765170391013524</v>
      </c>
    </row>
    <row r="31" spans="1:37" ht="24.75" thickTop="1" x14ac:dyDescent="0.55000000000000004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"/>
  <sheetViews>
    <sheetView rightToLeft="1" workbookViewId="0">
      <selection activeCell="I11" sqref="I11"/>
    </sheetView>
  </sheetViews>
  <sheetFormatPr defaultRowHeight="24" x14ac:dyDescent="0.55000000000000004"/>
  <cols>
    <col min="1" max="1" width="23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5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5" ht="24.75" x14ac:dyDescent="0.55000000000000004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5" ht="24.75" x14ac:dyDescent="0.55000000000000004">
      <c r="A7" s="19" t="s">
        <v>3</v>
      </c>
      <c r="C7" s="19" t="s">
        <v>7</v>
      </c>
      <c r="E7" s="19" t="s">
        <v>108</v>
      </c>
      <c r="G7" s="19" t="s">
        <v>109</v>
      </c>
      <c r="I7" s="19" t="s">
        <v>110</v>
      </c>
      <c r="K7" s="19" t="s">
        <v>111</v>
      </c>
      <c r="M7" s="19" t="s">
        <v>112</v>
      </c>
    </row>
    <row r="8" spans="1:15" x14ac:dyDescent="0.55000000000000004">
      <c r="A8" s="1" t="s">
        <v>74</v>
      </c>
      <c r="C8" s="12">
        <v>542615</v>
      </c>
      <c r="D8" s="4"/>
      <c r="E8" s="12">
        <v>958586</v>
      </c>
      <c r="F8" s="4"/>
      <c r="G8" s="12">
        <v>960018</v>
      </c>
      <c r="H8" s="4"/>
      <c r="I8" s="15">
        <v>0.15</v>
      </c>
      <c r="J8" s="4"/>
      <c r="K8" s="12">
        <v>520920167070</v>
      </c>
      <c r="L8" s="4"/>
      <c r="M8" s="4" t="s">
        <v>174</v>
      </c>
      <c r="N8" s="4"/>
      <c r="O8" s="4"/>
    </row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9"/>
    </sheetView>
  </sheetViews>
  <sheetFormatPr defaultRowHeight="24" x14ac:dyDescent="0.5500000000000000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18" t="s">
        <v>114</v>
      </c>
      <c r="C6" s="19" t="s">
        <v>115</v>
      </c>
      <c r="D6" s="19" t="s">
        <v>115</v>
      </c>
      <c r="E6" s="19" t="s">
        <v>115</v>
      </c>
      <c r="F6" s="19" t="s">
        <v>115</v>
      </c>
      <c r="G6" s="19" t="s">
        <v>115</v>
      </c>
      <c r="H6" s="19" t="s">
        <v>115</v>
      </c>
      <c r="I6" s="19" t="s">
        <v>115</v>
      </c>
      <c r="K6" s="19" t="s">
        <v>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 x14ac:dyDescent="0.55000000000000004">
      <c r="A7" s="19" t="s">
        <v>114</v>
      </c>
      <c r="C7" s="19" t="s">
        <v>116</v>
      </c>
      <c r="E7" s="19" t="s">
        <v>117</v>
      </c>
      <c r="G7" s="19" t="s">
        <v>118</v>
      </c>
      <c r="I7" s="19" t="s">
        <v>56</v>
      </c>
      <c r="K7" s="19" t="s">
        <v>119</v>
      </c>
      <c r="M7" s="19" t="s">
        <v>120</v>
      </c>
      <c r="O7" s="19" t="s">
        <v>121</v>
      </c>
      <c r="Q7" s="19" t="s">
        <v>119</v>
      </c>
      <c r="S7" s="19" t="s">
        <v>113</v>
      </c>
    </row>
    <row r="8" spans="1:19" x14ac:dyDescent="0.55000000000000004">
      <c r="A8" s="1" t="s">
        <v>122</v>
      </c>
      <c r="C8" s="1" t="s">
        <v>123</v>
      </c>
      <c r="E8" s="1" t="s">
        <v>124</v>
      </c>
      <c r="G8" s="1" t="s">
        <v>125</v>
      </c>
      <c r="I8" s="12">
        <v>8</v>
      </c>
      <c r="J8" s="4"/>
      <c r="K8" s="12">
        <v>549442589</v>
      </c>
      <c r="L8" s="4"/>
      <c r="M8" s="12">
        <v>2239260078</v>
      </c>
      <c r="N8" s="4"/>
      <c r="O8" s="12">
        <v>1000000000</v>
      </c>
      <c r="P8" s="4"/>
      <c r="Q8" s="12">
        <v>1788702667</v>
      </c>
      <c r="R8" s="4"/>
      <c r="S8" s="10">
        <v>3.4337620129014715E-4</v>
      </c>
    </row>
    <row r="9" spans="1:19" x14ac:dyDescent="0.55000000000000004">
      <c r="A9" s="1" t="s">
        <v>126</v>
      </c>
      <c r="C9" s="1" t="s">
        <v>127</v>
      </c>
      <c r="E9" s="1" t="s">
        <v>124</v>
      </c>
      <c r="G9" s="1" t="s">
        <v>128</v>
      </c>
      <c r="I9" s="12">
        <v>8</v>
      </c>
      <c r="J9" s="4"/>
      <c r="K9" s="12">
        <v>244147953051</v>
      </c>
      <c r="L9" s="4"/>
      <c r="M9" s="12">
        <v>1094053722783</v>
      </c>
      <c r="N9" s="4"/>
      <c r="O9" s="12">
        <v>1217128030110</v>
      </c>
      <c r="P9" s="4"/>
      <c r="Q9" s="12">
        <v>121073645724</v>
      </c>
      <c r="R9" s="4"/>
      <c r="S9" s="10">
        <v>2.3242436717994891E-2</v>
      </c>
    </row>
    <row r="10" spans="1:19" ht="24.75" thickBot="1" x14ac:dyDescent="0.6">
      <c r="I10" s="4"/>
      <c r="J10" s="4"/>
      <c r="K10" s="13">
        <f>SUM(K8:K9)</f>
        <v>244697395640</v>
      </c>
      <c r="L10" s="4"/>
      <c r="M10" s="13">
        <f>SUM(M8:M9)</f>
        <v>1096292982861</v>
      </c>
      <c r="N10" s="4"/>
      <c r="O10" s="13">
        <f>SUM(O8:O9)</f>
        <v>1218128030110</v>
      </c>
      <c r="P10" s="4"/>
      <c r="Q10" s="13">
        <f>SUM(Q8:Q9)</f>
        <v>122862348391</v>
      </c>
      <c r="R10" s="4"/>
      <c r="S10" s="11">
        <f>SUM(S8:S9)</f>
        <v>2.3585812919285038E-2</v>
      </c>
    </row>
    <row r="11" spans="1:19" ht="24.75" thickTop="1" x14ac:dyDescent="0.55000000000000004"/>
  </sheetData>
  <mergeCells count="17"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9"/>
  <sheetViews>
    <sheetView rightToLeft="1" workbookViewId="0">
      <selection activeCell="M14" sqref="M14:S18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 x14ac:dyDescent="0.55000000000000004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 x14ac:dyDescent="0.55000000000000004">
      <c r="A6" s="19" t="s">
        <v>130</v>
      </c>
      <c r="B6" s="19" t="s">
        <v>130</v>
      </c>
      <c r="C6" s="19" t="s">
        <v>130</v>
      </c>
      <c r="D6" s="19" t="s">
        <v>130</v>
      </c>
      <c r="E6" s="19" t="s">
        <v>130</v>
      </c>
      <c r="F6" s="19" t="s">
        <v>130</v>
      </c>
      <c r="G6" s="19" t="s">
        <v>130</v>
      </c>
      <c r="I6" s="19" t="s">
        <v>131</v>
      </c>
      <c r="J6" s="19" t="s">
        <v>131</v>
      </c>
      <c r="K6" s="19" t="s">
        <v>131</v>
      </c>
      <c r="L6" s="19" t="s">
        <v>131</v>
      </c>
      <c r="M6" s="19" t="s">
        <v>131</v>
      </c>
      <c r="O6" s="19" t="s">
        <v>132</v>
      </c>
      <c r="P6" s="19" t="s">
        <v>132</v>
      </c>
      <c r="Q6" s="19" t="s">
        <v>132</v>
      </c>
      <c r="R6" s="19" t="s">
        <v>132</v>
      </c>
      <c r="S6" s="19" t="s">
        <v>132</v>
      </c>
    </row>
    <row r="7" spans="1:21" ht="24.75" x14ac:dyDescent="0.55000000000000004">
      <c r="A7" s="19" t="s">
        <v>133</v>
      </c>
      <c r="C7" s="19" t="s">
        <v>134</v>
      </c>
      <c r="E7" s="19" t="s">
        <v>55</v>
      </c>
      <c r="G7" s="19" t="s">
        <v>56</v>
      </c>
      <c r="I7" s="19" t="s">
        <v>135</v>
      </c>
      <c r="K7" s="19" t="s">
        <v>136</v>
      </c>
      <c r="M7" s="19" t="s">
        <v>137</v>
      </c>
      <c r="O7" s="19" t="s">
        <v>135</v>
      </c>
      <c r="Q7" s="19" t="s">
        <v>136</v>
      </c>
      <c r="S7" s="19" t="s">
        <v>137</v>
      </c>
    </row>
    <row r="8" spans="1:21" x14ac:dyDescent="0.55000000000000004">
      <c r="A8" s="1" t="s">
        <v>138</v>
      </c>
      <c r="C8" s="4">
        <v>0</v>
      </c>
      <c r="D8" s="4"/>
      <c r="E8" s="4" t="s">
        <v>140</v>
      </c>
      <c r="F8" s="4"/>
      <c r="G8" s="12">
        <v>18</v>
      </c>
      <c r="H8" s="4"/>
      <c r="I8" s="12">
        <v>0</v>
      </c>
      <c r="J8" s="4"/>
      <c r="K8" s="12">
        <v>0</v>
      </c>
      <c r="L8" s="4"/>
      <c r="M8" s="12">
        <v>0</v>
      </c>
      <c r="N8" s="4"/>
      <c r="O8" s="12">
        <v>685331507</v>
      </c>
      <c r="P8" s="4"/>
      <c r="Q8" s="12">
        <v>0</v>
      </c>
      <c r="R8" s="4"/>
      <c r="S8" s="12">
        <v>685331507</v>
      </c>
      <c r="T8" s="4"/>
      <c r="U8" s="4"/>
    </row>
    <row r="9" spans="1:21" x14ac:dyDescent="0.55000000000000004">
      <c r="A9" s="1" t="s">
        <v>101</v>
      </c>
      <c r="C9" s="4">
        <v>0</v>
      </c>
      <c r="D9" s="4"/>
      <c r="E9" s="4" t="s">
        <v>103</v>
      </c>
      <c r="F9" s="4"/>
      <c r="G9" s="12">
        <v>15</v>
      </c>
      <c r="H9" s="4"/>
      <c r="I9" s="12">
        <v>1756281529</v>
      </c>
      <c r="J9" s="4"/>
      <c r="K9" s="12">
        <v>0</v>
      </c>
      <c r="L9" s="4"/>
      <c r="M9" s="12">
        <v>1756281529</v>
      </c>
      <c r="N9" s="4"/>
      <c r="O9" s="12">
        <v>3139714934</v>
      </c>
      <c r="P9" s="4"/>
      <c r="Q9" s="12">
        <v>0</v>
      </c>
      <c r="R9" s="4"/>
      <c r="S9" s="12">
        <v>3139714934</v>
      </c>
      <c r="T9" s="4"/>
      <c r="U9" s="4"/>
    </row>
    <row r="10" spans="1:21" x14ac:dyDescent="0.55000000000000004">
      <c r="A10" s="1" t="s">
        <v>104</v>
      </c>
      <c r="C10" s="4">
        <v>0</v>
      </c>
      <c r="D10" s="4"/>
      <c r="E10" s="4" t="s">
        <v>106</v>
      </c>
      <c r="F10" s="4"/>
      <c r="G10" s="12">
        <v>17</v>
      </c>
      <c r="H10" s="4"/>
      <c r="I10" s="12">
        <v>1447188787</v>
      </c>
      <c r="J10" s="4"/>
      <c r="K10" s="12">
        <v>0</v>
      </c>
      <c r="L10" s="4"/>
      <c r="M10" s="12">
        <v>1447188787</v>
      </c>
      <c r="N10" s="4"/>
      <c r="O10" s="12">
        <v>2313623774</v>
      </c>
      <c r="P10" s="4"/>
      <c r="Q10" s="12">
        <v>0</v>
      </c>
      <c r="R10" s="4"/>
      <c r="S10" s="12">
        <v>2313623774</v>
      </c>
      <c r="T10" s="4"/>
      <c r="U10" s="4"/>
    </row>
    <row r="11" spans="1:21" x14ac:dyDescent="0.55000000000000004">
      <c r="A11" s="1" t="s">
        <v>122</v>
      </c>
      <c r="C11" s="12">
        <v>17</v>
      </c>
      <c r="D11" s="4"/>
      <c r="E11" s="4" t="s">
        <v>175</v>
      </c>
      <c r="F11" s="4"/>
      <c r="G11" s="12">
        <v>8</v>
      </c>
      <c r="H11" s="4"/>
      <c r="I11" s="12">
        <v>1285078</v>
      </c>
      <c r="J11" s="4"/>
      <c r="K11" s="12">
        <v>0</v>
      </c>
      <c r="L11" s="4"/>
      <c r="M11" s="12">
        <v>1285078</v>
      </c>
      <c r="N11" s="4"/>
      <c r="O11" s="12">
        <v>1710946</v>
      </c>
      <c r="P11" s="4"/>
      <c r="Q11" s="12">
        <v>0</v>
      </c>
      <c r="R11" s="4"/>
      <c r="S11" s="12">
        <v>1710946</v>
      </c>
      <c r="T11" s="4"/>
      <c r="U11" s="4"/>
    </row>
    <row r="12" spans="1:21" x14ac:dyDescent="0.55000000000000004">
      <c r="A12" s="1" t="s">
        <v>126</v>
      </c>
      <c r="C12" s="12">
        <v>17</v>
      </c>
      <c r="D12" s="4"/>
      <c r="E12" s="4" t="s">
        <v>175</v>
      </c>
      <c r="F12" s="4"/>
      <c r="G12" s="12">
        <v>8</v>
      </c>
      <c r="H12" s="4"/>
      <c r="I12" s="12">
        <v>241581115</v>
      </c>
      <c r="J12" s="4"/>
      <c r="K12" s="12">
        <v>0</v>
      </c>
      <c r="L12" s="4"/>
      <c r="M12" s="12">
        <v>241581115</v>
      </c>
      <c r="N12" s="4"/>
      <c r="O12" s="12">
        <v>505966833</v>
      </c>
      <c r="P12" s="4"/>
      <c r="Q12" s="12">
        <v>0</v>
      </c>
      <c r="R12" s="4"/>
      <c r="S12" s="12">
        <v>505966833</v>
      </c>
      <c r="T12" s="4"/>
      <c r="U12" s="4"/>
    </row>
    <row r="13" spans="1:21" ht="24.75" thickBot="1" x14ac:dyDescent="0.6">
      <c r="C13" s="4"/>
      <c r="D13" s="4"/>
      <c r="E13" s="4"/>
      <c r="F13" s="4"/>
      <c r="G13" s="4"/>
      <c r="H13" s="4"/>
      <c r="I13" s="13">
        <f>SUM(I8:I12)</f>
        <v>3446336509</v>
      </c>
      <c r="J13" s="4"/>
      <c r="K13" s="13">
        <f>SUM(K8:K12)</f>
        <v>0</v>
      </c>
      <c r="L13" s="4"/>
      <c r="M13" s="13">
        <f>SUM(M8:M12)</f>
        <v>3446336509</v>
      </c>
      <c r="N13" s="4"/>
      <c r="O13" s="13">
        <f>SUM(O8:O12)</f>
        <v>6646347994</v>
      </c>
      <c r="P13" s="4"/>
      <c r="Q13" s="13">
        <f>SUM(Q8:Q12)</f>
        <v>0</v>
      </c>
      <c r="R13" s="4"/>
      <c r="S13" s="13">
        <f>SUM(S8:S12)</f>
        <v>6646347994</v>
      </c>
      <c r="T13" s="4"/>
      <c r="U13" s="4"/>
    </row>
    <row r="14" spans="1:21" ht="24.75" thickTop="1" x14ac:dyDescent="0.55000000000000004">
      <c r="M14" s="12"/>
      <c r="N14" s="12"/>
      <c r="O14" s="12"/>
      <c r="P14" s="12"/>
      <c r="Q14" s="12"/>
      <c r="R14" s="12"/>
      <c r="S14" s="12"/>
      <c r="T14" s="12">
        <f t="shared" ref="T14" si="0">SUM(T8:T10)</f>
        <v>0</v>
      </c>
    </row>
    <row r="15" spans="1:21" x14ac:dyDescent="0.55000000000000004">
      <c r="M15" s="4"/>
      <c r="N15" s="4"/>
      <c r="O15" s="4"/>
      <c r="P15" s="4"/>
      <c r="Q15" s="4"/>
      <c r="R15" s="4"/>
      <c r="S15" s="4"/>
      <c r="T15" s="4"/>
    </row>
    <row r="16" spans="1:21" x14ac:dyDescent="0.55000000000000004">
      <c r="M16" s="4"/>
      <c r="N16" s="4"/>
      <c r="O16" s="4"/>
      <c r="P16" s="4"/>
      <c r="Q16" s="4"/>
      <c r="R16" s="4"/>
      <c r="S16" s="4"/>
      <c r="T16" s="4"/>
    </row>
    <row r="17" spans="13:20" x14ac:dyDescent="0.55000000000000004">
      <c r="M17" s="12"/>
      <c r="N17" s="12"/>
      <c r="O17" s="12"/>
      <c r="P17" s="12"/>
      <c r="Q17" s="12"/>
      <c r="R17" s="12"/>
      <c r="S17" s="12"/>
      <c r="T17" s="12">
        <f t="shared" ref="T17" si="1">SUM(T11:T12)</f>
        <v>0</v>
      </c>
    </row>
    <row r="18" spans="13:20" x14ac:dyDescent="0.55000000000000004">
      <c r="M18" s="12"/>
      <c r="N18" s="12"/>
      <c r="O18" s="12"/>
      <c r="P18" s="12"/>
      <c r="Q18" s="12"/>
      <c r="R18" s="12"/>
      <c r="S18" s="12"/>
      <c r="T18" s="3">
        <f t="shared" ref="T18" si="2">SUM(T11:T12)</f>
        <v>0</v>
      </c>
    </row>
    <row r="19" spans="13:20" x14ac:dyDescent="0.55000000000000004">
      <c r="M19" s="4"/>
      <c r="N19" s="4"/>
      <c r="O19" s="4"/>
      <c r="P19" s="4"/>
      <c r="Q19" s="4"/>
      <c r="R19" s="4"/>
      <c r="S19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workbookViewId="0">
      <selection activeCell="M17" sqref="M17"/>
    </sheetView>
  </sheetViews>
  <sheetFormatPr defaultRowHeight="24" x14ac:dyDescent="0.55000000000000004"/>
  <cols>
    <col min="1" max="1" width="24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18" t="s">
        <v>3</v>
      </c>
      <c r="C6" s="19" t="s">
        <v>141</v>
      </c>
      <c r="D6" s="19" t="s">
        <v>141</v>
      </c>
      <c r="E6" s="19" t="s">
        <v>141</v>
      </c>
      <c r="F6" s="19" t="s">
        <v>141</v>
      </c>
      <c r="G6" s="19" t="s">
        <v>141</v>
      </c>
      <c r="I6" s="19" t="s">
        <v>131</v>
      </c>
      <c r="J6" s="19" t="s">
        <v>131</v>
      </c>
      <c r="K6" s="19" t="s">
        <v>131</v>
      </c>
      <c r="L6" s="19" t="s">
        <v>131</v>
      </c>
      <c r="M6" s="19" t="s">
        <v>131</v>
      </c>
      <c r="O6" s="19" t="s">
        <v>132</v>
      </c>
      <c r="P6" s="19" t="s">
        <v>132</v>
      </c>
      <c r="Q6" s="19" t="s">
        <v>132</v>
      </c>
      <c r="R6" s="19" t="s">
        <v>132</v>
      </c>
      <c r="S6" s="19" t="s">
        <v>132</v>
      </c>
    </row>
    <row r="7" spans="1:19" ht="24.75" x14ac:dyDescent="0.55000000000000004">
      <c r="A7" s="19" t="s">
        <v>3</v>
      </c>
      <c r="C7" s="19" t="s">
        <v>142</v>
      </c>
      <c r="E7" s="19" t="s">
        <v>143</v>
      </c>
      <c r="G7" s="19" t="s">
        <v>144</v>
      </c>
      <c r="I7" s="19" t="s">
        <v>145</v>
      </c>
      <c r="K7" s="19" t="s">
        <v>136</v>
      </c>
      <c r="M7" s="19" t="s">
        <v>146</v>
      </c>
      <c r="O7" s="19" t="s">
        <v>145</v>
      </c>
      <c r="Q7" s="19" t="s">
        <v>136</v>
      </c>
      <c r="S7" s="19" t="s">
        <v>146</v>
      </c>
    </row>
    <row r="8" spans="1:19" x14ac:dyDescent="0.55000000000000004">
      <c r="A8" s="1" t="s">
        <v>29</v>
      </c>
      <c r="C8" s="4" t="s">
        <v>6</v>
      </c>
      <c r="D8" s="4"/>
      <c r="E8" s="12">
        <v>3500000</v>
      </c>
      <c r="F8" s="4"/>
      <c r="G8" s="12">
        <v>530</v>
      </c>
      <c r="H8" s="4"/>
      <c r="I8" s="12">
        <v>1855000000</v>
      </c>
      <c r="J8" s="4"/>
      <c r="K8" s="12">
        <v>264688784</v>
      </c>
      <c r="L8" s="4"/>
      <c r="M8" s="12">
        <f>I8-K8</f>
        <v>1590311216</v>
      </c>
      <c r="N8" s="4"/>
      <c r="O8" s="12">
        <v>1855000000</v>
      </c>
      <c r="P8" s="4"/>
      <c r="Q8" s="12">
        <v>264688784</v>
      </c>
      <c r="R8" s="4"/>
      <c r="S8" s="12">
        <f>O8-Q8</f>
        <v>1590311216</v>
      </c>
    </row>
    <row r="9" spans="1:19" x14ac:dyDescent="0.55000000000000004">
      <c r="A9" s="1" t="s">
        <v>42</v>
      </c>
      <c r="C9" s="4" t="s">
        <v>147</v>
      </c>
      <c r="D9" s="4"/>
      <c r="E9" s="12">
        <v>2286616</v>
      </c>
      <c r="F9" s="4"/>
      <c r="G9" s="12">
        <v>3135</v>
      </c>
      <c r="H9" s="4"/>
      <c r="I9" s="12">
        <v>7168541160</v>
      </c>
      <c r="J9" s="4"/>
      <c r="K9" s="12">
        <v>556999724</v>
      </c>
      <c r="L9" s="4"/>
      <c r="M9" s="12">
        <f t="shared" ref="M9:M14" si="0">I9-K9</f>
        <v>6611541436</v>
      </c>
      <c r="N9" s="4"/>
      <c r="O9" s="12">
        <v>7168541160</v>
      </c>
      <c r="P9" s="4"/>
      <c r="Q9" s="12">
        <v>556999724</v>
      </c>
      <c r="R9" s="4"/>
      <c r="S9" s="12">
        <f t="shared" ref="S9:S14" si="1">O9-Q9</f>
        <v>6611541436</v>
      </c>
    </row>
    <row r="10" spans="1:19" x14ac:dyDescent="0.55000000000000004">
      <c r="A10" s="1" t="s">
        <v>35</v>
      </c>
      <c r="C10" s="4" t="s">
        <v>148</v>
      </c>
      <c r="D10" s="4"/>
      <c r="E10" s="12">
        <v>763725</v>
      </c>
      <c r="F10" s="4"/>
      <c r="G10" s="12">
        <v>5000</v>
      </c>
      <c r="H10" s="4"/>
      <c r="I10" s="12">
        <v>0</v>
      </c>
      <c r="J10" s="4"/>
      <c r="K10" s="12">
        <v>0</v>
      </c>
      <c r="L10" s="4"/>
      <c r="M10" s="12">
        <f t="shared" si="0"/>
        <v>0</v>
      </c>
      <c r="N10" s="4"/>
      <c r="O10" s="12">
        <v>3818625000</v>
      </c>
      <c r="P10" s="4"/>
      <c r="Q10" s="12">
        <v>214751374</v>
      </c>
      <c r="R10" s="4"/>
      <c r="S10" s="12">
        <f t="shared" si="1"/>
        <v>3603873626</v>
      </c>
    </row>
    <row r="11" spans="1:19" x14ac:dyDescent="0.55000000000000004">
      <c r="A11" s="1" t="s">
        <v>34</v>
      </c>
      <c r="C11" s="4" t="s">
        <v>149</v>
      </c>
      <c r="D11" s="4"/>
      <c r="E11" s="12">
        <v>800000</v>
      </c>
      <c r="F11" s="4"/>
      <c r="G11" s="12">
        <v>3370</v>
      </c>
      <c r="H11" s="4"/>
      <c r="I11" s="12">
        <v>0</v>
      </c>
      <c r="J11" s="4"/>
      <c r="K11" s="12">
        <v>0</v>
      </c>
      <c r="L11" s="4"/>
      <c r="M11" s="12">
        <f t="shared" si="0"/>
        <v>0</v>
      </c>
      <c r="N11" s="4"/>
      <c r="O11" s="12">
        <v>2696000000</v>
      </c>
      <c r="P11" s="4"/>
      <c r="Q11" s="12">
        <v>143367056</v>
      </c>
      <c r="R11" s="4"/>
      <c r="S11" s="12">
        <f t="shared" si="1"/>
        <v>2552632944</v>
      </c>
    </row>
    <row r="12" spans="1:19" x14ac:dyDescent="0.55000000000000004">
      <c r="A12" s="1" t="s">
        <v>31</v>
      </c>
      <c r="C12" s="4" t="s">
        <v>150</v>
      </c>
      <c r="D12" s="4"/>
      <c r="E12" s="12">
        <v>2580629</v>
      </c>
      <c r="F12" s="4"/>
      <c r="G12" s="12">
        <v>2400</v>
      </c>
      <c r="H12" s="4"/>
      <c r="I12" s="12">
        <v>6193509600</v>
      </c>
      <c r="J12" s="4"/>
      <c r="K12" s="12">
        <v>481239217</v>
      </c>
      <c r="L12" s="4"/>
      <c r="M12" s="12">
        <f t="shared" si="0"/>
        <v>5712270383</v>
      </c>
      <c r="N12" s="4"/>
      <c r="O12" s="12">
        <v>6193509600</v>
      </c>
      <c r="P12" s="4"/>
      <c r="Q12" s="12">
        <v>481239217</v>
      </c>
      <c r="R12" s="4"/>
      <c r="S12" s="12">
        <f t="shared" si="1"/>
        <v>5712270383</v>
      </c>
    </row>
    <row r="13" spans="1:19" x14ac:dyDescent="0.55000000000000004">
      <c r="A13" s="1" t="s">
        <v>32</v>
      </c>
      <c r="C13" s="4" t="s">
        <v>150</v>
      </c>
      <c r="D13" s="4"/>
      <c r="E13" s="12">
        <v>565843</v>
      </c>
      <c r="F13" s="4"/>
      <c r="G13" s="12">
        <v>6830</v>
      </c>
      <c r="H13" s="4"/>
      <c r="I13" s="12">
        <v>3864707690</v>
      </c>
      <c r="J13" s="4"/>
      <c r="K13" s="12">
        <v>157432245</v>
      </c>
      <c r="L13" s="4"/>
      <c r="M13" s="12">
        <f t="shared" si="0"/>
        <v>3707275445</v>
      </c>
      <c r="N13" s="4"/>
      <c r="O13" s="12">
        <v>3864707690</v>
      </c>
      <c r="P13" s="4"/>
      <c r="Q13" s="12">
        <v>157432245</v>
      </c>
      <c r="R13" s="4"/>
      <c r="S13" s="12">
        <f t="shared" si="1"/>
        <v>3707275445</v>
      </c>
    </row>
    <row r="14" spans="1:19" x14ac:dyDescent="0.55000000000000004">
      <c r="A14" s="1" t="s">
        <v>21</v>
      </c>
      <c r="C14" s="4" t="s">
        <v>151</v>
      </c>
      <c r="D14" s="4"/>
      <c r="E14" s="12">
        <v>670256</v>
      </c>
      <c r="F14" s="4"/>
      <c r="G14" s="12">
        <v>2592</v>
      </c>
      <c r="H14" s="4"/>
      <c r="I14" s="12">
        <v>1737303552</v>
      </c>
      <c r="J14" s="4"/>
      <c r="K14" s="12">
        <v>225704514</v>
      </c>
      <c r="L14" s="4"/>
      <c r="M14" s="12">
        <f t="shared" si="0"/>
        <v>1511599038</v>
      </c>
      <c r="N14" s="4"/>
      <c r="O14" s="12">
        <v>1737303552</v>
      </c>
      <c r="P14" s="4"/>
      <c r="Q14" s="12">
        <v>225704514</v>
      </c>
      <c r="R14" s="4"/>
      <c r="S14" s="12">
        <f t="shared" si="1"/>
        <v>1511599038</v>
      </c>
    </row>
    <row r="15" spans="1:19" ht="24.75" thickBot="1" x14ac:dyDescent="0.6">
      <c r="C15" s="4"/>
      <c r="D15" s="4"/>
      <c r="E15" s="4"/>
      <c r="F15" s="4"/>
      <c r="G15" s="4"/>
      <c r="H15" s="4"/>
      <c r="I15" s="13">
        <f>SUM(I8:I14)</f>
        <v>20819062002</v>
      </c>
      <c r="J15" s="4"/>
      <c r="K15" s="13">
        <f>SUM(K8:K14)</f>
        <v>1686064484</v>
      </c>
      <c r="L15" s="4"/>
      <c r="M15" s="13">
        <f>SUM(M8:M14)</f>
        <v>19132997518</v>
      </c>
      <c r="N15" s="4"/>
      <c r="O15" s="13">
        <f>SUM(O8:O14)</f>
        <v>27333687002</v>
      </c>
      <c r="P15" s="4"/>
      <c r="Q15" s="13">
        <f>SUM(Q8:Q14)</f>
        <v>2044182914</v>
      </c>
      <c r="R15" s="4"/>
      <c r="S15" s="13">
        <f>SUM(S8:S14)</f>
        <v>25289504088</v>
      </c>
    </row>
    <row r="16" spans="1:19" ht="24.75" thickTop="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 x14ac:dyDescent="0.5500000000000000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3:19" x14ac:dyDescent="0.5500000000000000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3:19" x14ac:dyDescent="0.5500000000000000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3:19" x14ac:dyDescent="0.5500000000000000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3:19" x14ac:dyDescent="0.5500000000000000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63"/>
  <sheetViews>
    <sheetView rightToLeft="1" topLeftCell="A50" workbookViewId="0">
      <selection activeCell="I57" sqref="I57:Q63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</row>
    <row r="7" spans="1:17" ht="24.75" x14ac:dyDescent="0.55000000000000004">
      <c r="A7" s="19" t="s">
        <v>3</v>
      </c>
      <c r="C7" s="19" t="s">
        <v>7</v>
      </c>
      <c r="E7" s="19" t="s">
        <v>152</v>
      </c>
      <c r="G7" s="19" t="s">
        <v>153</v>
      </c>
      <c r="I7" s="19" t="s">
        <v>154</v>
      </c>
      <c r="K7" s="19" t="s">
        <v>7</v>
      </c>
      <c r="M7" s="19" t="s">
        <v>152</v>
      </c>
      <c r="O7" s="19" t="s">
        <v>153</v>
      </c>
      <c r="Q7" s="19" t="s">
        <v>154</v>
      </c>
    </row>
    <row r="8" spans="1:17" x14ac:dyDescent="0.55000000000000004">
      <c r="A8" s="1" t="s">
        <v>21</v>
      </c>
      <c r="C8" s="6">
        <v>670256</v>
      </c>
      <c r="D8" s="6"/>
      <c r="E8" s="6">
        <v>14757835686</v>
      </c>
      <c r="F8" s="6"/>
      <c r="G8" s="6">
        <v>16256938633</v>
      </c>
      <c r="H8" s="6"/>
      <c r="I8" s="6">
        <f>E8-G8</f>
        <v>-1499102947</v>
      </c>
      <c r="J8" s="6"/>
      <c r="K8" s="6">
        <v>670256</v>
      </c>
      <c r="L8" s="6"/>
      <c r="M8" s="6">
        <v>14757835686</v>
      </c>
      <c r="N8" s="6"/>
      <c r="O8" s="6">
        <v>15790551050</v>
      </c>
      <c r="P8" s="6"/>
      <c r="Q8" s="6">
        <f>M8-O8</f>
        <v>-1032715364</v>
      </c>
    </row>
    <row r="9" spans="1:17" x14ac:dyDescent="0.55000000000000004">
      <c r="A9" s="1" t="s">
        <v>22</v>
      </c>
      <c r="C9" s="6">
        <v>102485</v>
      </c>
      <c r="D9" s="6"/>
      <c r="E9" s="6">
        <v>38842347840</v>
      </c>
      <c r="F9" s="6"/>
      <c r="G9" s="6">
        <v>39294960052</v>
      </c>
      <c r="H9" s="6"/>
      <c r="I9" s="6">
        <f t="shared" ref="I9:I55" si="0">E9-G9</f>
        <v>-452612212</v>
      </c>
      <c r="J9" s="6"/>
      <c r="K9" s="6">
        <v>102485</v>
      </c>
      <c r="L9" s="6"/>
      <c r="M9" s="6">
        <v>38842347840</v>
      </c>
      <c r="N9" s="6"/>
      <c r="O9" s="6">
        <v>38876904658</v>
      </c>
      <c r="P9" s="6"/>
      <c r="Q9" s="6">
        <f t="shared" ref="Q9:Q55" si="1">M9-O9</f>
        <v>-34556818</v>
      </c>
    </row>
    <row r="10" spans="1:17" x14ac:dyDescent="0.55000000000000004">
      <c r="A10" s="1" t="s">
        <v>33</v>
      </c>
      <c r="C10" s="6">
        <v>538673</v>
      </c>
      <c r="D10" s="6"/>
      <c r="E10" s="6">
        <v>21986311795</v>
      </c>
      <c r="F10" s="6"/>
      <c r="G10" s="6">
        <v>18993046258</v>
      </c>
      <c r="H10" s="6"/>
      <c r="I10" s="6">
        <f t="shared" si="0"/>
        <v>2993265537</v>
      </c>
      <c r="J10" s="6"/>
      <c r="K10" s="6">
        <v>538673</v>
      </c>
      <c r="L10" s="6"/>
      <c r="M10" s="6">
        <v>21986311795</v>
      </c>
      <c r="N10" s="6"/>
      <c r="O10" s="6">
        <v>19903341681</v>
      </c>
      <c r="P10" s="6"/>
      <c r="Q10" s="6">
        <f t="shared" si="1"/>
        <v>2082970114</v>
      </c>
    </row>
    <row r="11" spans="1:17" x14ac:dyDescent="0.55000000000000004">
      <c r="A11" s="1" t="s">
        <v>31</v>
      </c>
      <c r="C11" s="6">
        <v>2580629</v>
      </c>
      <c r="D11" s="6"/>
      <c r="E11" s="6">
        <v>56846477545</v>
      </c>
      <c r="F11" s="6"/>
      <c r="G11" s="6">
        <v>55948631554</v>
      </c>
      <c r="H11" s="6"/>
      <c r="I11" s="6">
        <f t="shared" si="0"/>
        <v>897845991</v>
      </c>
      <c r="J11" s="6"/>
      <c r="K11" s="6">
        <v>2580629</v>
      </c>
      <c r="L11" s="6"/>
      <c r="M11" s="6">
        <v>56846477545</v>
      </c>
      <c r="N11" s="6"/>
      <c r="O11" s="6">
        <v>56650533763</v>
      </c>
      <c r="P11" s="6"/>
      <c r="Q11" s="6">
        <f t="shared" si="1"/>
        <v>195943782</v>
      </c>
    </row>
    <row r="12" spans="1:17" x14ac:dyDescent="0.55000000000000004">
      <c r="A12" s="1" t="s">
        <v>29</v>
      </c>
      <c r="C12" s="6">
        <v>3500000</v>
      </c>
      <c r="D12" s="6"/>
      <c r="E12" s="6">
        <v>24006307500</v>
      </c>
      <c r="F12" s="6"/>
      <c r="G12" s="6">
        <v>25885062000</v>
      </c>
      <c r="H12" s="6"/>
      <c r="I12" s="6">
        <f t="shared" si="0"/>
        <v>-1878754500</v>
      </c>
      <c r="J12" s="6"/>
      <c r="K12" s="6">
        <v>3500000</v>
      </c>
      <c r="L12" s="6"/>
      <c r="M12" s="6">
        <v>24006307500</v>
      </c>
      <c r="N12" s="6"/>
      <c r="O12" s="6">
        <v>27140965559</v>
      </c>
      <c r="P12" s="6"/>
      <c r="Q12" s="6">
        <f t="shared" si="1"/>
        <v>-3134658059</v>
      </c>
    </row>
    <row r="13" spans="1:17" x14ac:dyDescent="0.55000000000000004">
      <c r="A13" s="1" t="s">
        <v>17</v>
      </c>
      <c r="C13" s="6">
        <v>9063968</v>
      </c>
      <c r="D13" s="6"/>
      <c r="E13" s="6">
        <v>79378429409</v>
      </c>
      <c r="F13" s="6"/>
      <c r="G13" s="6">
        <v>86406258573</v>
      </c>
      <c r="H13" s="6"/>
      <c r="I13" s="6">
        <f t="shared" si="0"/>
        <v>-7027829164</v>
      </c>
      <c r="J13" s="6"/>
      <c r="K13" s="6">
        <v>9063968</v>
      </c>
      <c r="L13" s="6"/>
      <c r="M13" s="6">
        <v>79378429409</v>
      </c>
      <c r="N13" s="6"/>
      <c r="O13" s="6">
        <v>83523046609</v>
      </c>
      <c r="P13" s="6"/>
      <c r="Q13" s="6">
        <f t="shared" si="1"/>
        <v>-4144617200</v>
      </c>
    </row>
    <row r="14" spans="1:17" x14ac:dyDescent="0.55000000000000004">
      <c r="A14" s="1" t="s">
        <v>20</v>
      </c>
      <c r="C14" s="6">
        <v>409979</v>
      </c>
      <c r="D14" s="6"/>
      <c r="E14" s="6">
        <v>10897609571</v>
      </c>
      <c r="F14" s="6"/>
      <c r="G14" s="6">
        <v>13413243904</v>
      </c>
      <c r="H14" s="6"/>
      <c r="I14" s="6">
        <f t="shared" si="0"/>
        <v>-2515634333</v>
      </c>
      <c r="J14" s="6"/>
      <c r="K14" s="6">
        <v>409979</v>
      </c>
      <c r="L14" s="6"/>
      <c r="M14" s="6">
        <v>10897609571</v>
      </c>
      <c r="N14" s="6"/>
      <c r="O14" s="6">
        <v>11602836813</v>
      </c>
      <c r="P14" s="6"/>
      <c r="Q14" s="6">
        <f t="shared" si="1"/>
        <v>-705227242</v>
      </c>
    </row>
    <row r="15" spans="1:17" x14ac:dyDescent="0.55000000000000004">
      <c r="A15" s="1" t="s">
        <v>23</v>
      </c>
      <c r="C15" s="6">
        <v>15000000</v>
      </c>
      <c r="D15" s="6"/>
      <c r="E15" s="6">
        <v>50323781250</v>
      </c>
      <c r="F15" s="6"/>
      <c r="G15" s="6">
        <v>55065399750</v>
      </c>
      <c r="H15" s="6"/>
      <c r="I15" s="6">
        <f t="shared" si="0"/>
        <v>-4741618500</v>
      </c>
      <c r="J15" s="6"/>
      <c r="K15" s="6">
        <v>15000000</v>
      </c>
      <c r="L15" s="6"/>
      <c r="M15" s="6">
        <v>50323781250</v>
      </c>
      <c r="N15" s="6"/>
      <c r="O15" s="6">
        <v>56690671500</v>
      </c>
      <c r="P15" s="6"/>
      <c r="Q15" s="6">
        <f t="shared" si="1"/>
        <v>-6366890250</v>
      </c>
    </row>
    <row r="16" spans="1:17" x14ac:dyDescent="0.55000000000000004">
      <c r="A16" s="1" t="s">
        <v>24</v>
      </c>
      <c r="C16" s="6">
        <v>145095869</v>
      </c>
      <c r="D16" s="6"/>
      <c r="E16" s="6">
        <v>189810033930</v>
      </c>
      <c r="F16" s="6"/>
      <c r="G16" s="6">
        <v>200953972275</v>
      </c>
      <c r="H16" s="6"/>
      <c r="I16" s="6">
        <f t="shared" si="0"/>
        <v>-11143938345</v>
      </c>
      <c r="J16" s="6"/>
      <c r="K16" s="6">
        <v>145095869</v>
      </c>
      <c r="L16" s="6"/>
      <c r="M16" s="6">
        <v>189810033930</v>
      </c>
      <c r="N16" s="6"/>
      <c r="O16" s="6">
        <v>206046193958</v>
      </c>
      <c r="P16" s="6"/>
      <c r="Q16" s="6">
        <f t="shared" si="1"/>
        <v>-16236160028</v>
      </c>
    </row>
    <row r="17" spans="1:17" x14ac:dyDescent="0.55000000000000004">
      <c r="A17" s="1" t="s">
        <v>25</v>
      </c>
      <c r="C17" s="6">
        <v>45300238</v>
      </c>
      <c r="D17" s="6"/>
      <c r="E17" s="6">
        <v>120862403051</v>
      </c>
      <c r="F17" s="6"/>
      <c r="G17" s="6">
        <v>128081417482</v>
      </c>
      <c r="H17" s="6"/>
      <c r="I17" s="6">
        <f t="shared" si="0"/>
        <v>-7219014431</v>
      </c>
      <c r="J17" s="6"/>
      <c r="K17" s="6">
        <v>45300238</v>
      </c>
      <c r="L17" s="6"/>
      <c r="M17" s="6">
        <v>120862403051</v>
      </c>
      <c r="N17" s="6"/>
      <c r="O17" s="6">
        <v>128691276515</v>
      </c>
      <c r="P17" s="6"/>
      <c r="Q17" s="6">
        <f t="shared" si="1"/>
        <v>-7828873464</v>
      </c>
    </row>
    <row r="18" spans="1:17" x14ac:dyDescent="0.55000000000000004">
      <c r="A18" s="1" t="s">
        <v>27</v>
      </c>
      <c r="C18" s="6">
        <v>17385737</v>
      </c>
      <c r="D18" s="6"/>
      <c r="E18" s="6">
        <v>63546987187</v>
      </c>
      <c r="F18" s="6"/>
      <c r="G18" s="6">
        <v>79704345200</v>
      </c>
      <c r="H18" s="6"/>
      <c r="I18" s="6">
        <f t="shared" si="0"/>
        <v>-16157358013</v>
      </c>
      <c r="J18" s="6"/>
      <c r="K18" s="6">
        <v>17385737</v>
      </c>
      <c r="L18" s="6"/>
      <c r="M18" s="6">
        <v>63546987187</v>
      </c>
      <c r="N18" s="6"/>
      <c r="O18" s="6">
        <v>71045916976</v>
      </c>
      <c r="P18" s="6"/>
      <c r="Q18" s="6">
        <f t="shared" si="1"/>
        <v>-7498929789</v>
      </c>
    </row>
    <row r="19" spans="1:17" x14ac:dyDescent="0.55000000000000004">
      <c r="A19" s="1" t="s">
        <v>34</v>
      </c>
      <c r="C19" s="6">
        <v>800000</v>
      </c>
      <c r="D19" s="6"/>
      <c r="E19" s="6">
        <v>24390010800</v>
      </c>
      <c r="F19" s="6"/>
      <c r="G19" s="6">
        <v>25423822800</v>
      </c>
      <c r="H19" s="6"/>
      <c r="I19" s="6">
        <f t="shared" si="0"/>
        <v>-1033812000</v>
      </c>
      <c r="J19" s="6"/>
      <c r="K19" s="6">
        <v>800000</v>
      </c>
      <c r="L19" s="6"/>
      <c r="M19" s="6">
        <v>24390010800</v>
      </c>
      <c r="N19" s="6"/>
      <c r="O19" s="6">
        <v>29400022829</v>
      </c>
      <c r="P19" s="6"/>
      <c r="Q19" s="6">
        <f t="shared" si="1"/>
        <v>-5010012029</v>
      </c>
    </row>
    <row r="20" spans="1:17" x14ac:dyDescent="0.55000000000000004">
      <c r="A20" s="1" t="s">
        <v>35</v>
      </c>
      <c r="C20" s="6">
        <v>758725</v>
      </c>
      <c r="D20" s="6"/>
      <c r="E20" s="6">
        <v>43216266592</v>
      </c>
      <c r="F20" s="6"/>
      <c r="G20" s="6">
        <v>37242075304</v>
      </c>
      <c r="H20" s="6"/>
      <c r="I20" s="6">
        <f t="shared" si="0"/>
        <v>5974191288</v>
      </c>
      <c r="J20" s="6"/>
      <c r="K20" s="6">
        <v>758725</v>
      </c>
      <c r="L20" s="6"/>
      <c r="M20" s="6">
        <v>43216266592</v>
      </c>
      <c r="N20" s="6"/>
      <c r="O20" s="6">
        <v>47739078011</v>
      </c>
      <c r="P20" s="6"/>
      <c r="Q20" s="6">
        <f t="shared" si="1"/>
        <v>-4522811419</v>
      </c>
    </row>
    <row r="21" spans="1:17" x14ac:dyDescent="0.55000000000000004">
      <c r="A21" s="1" t="s">
        <v>41</v>
      </c>
      <c r="C21" s="6">
        <v>10923751</v>
      </c>
      <c r="D21" s="6"/>
      <c r="E21" s="6">
        <v>64283827714</v>
      </c>
      <c r="F21" s="6"/>
      <c r="G21" s="6">
        <v>68084391853</v>
      </c>
      <c r="H21" s="6"/>
      <c r="I21" s="6">
        <f t="shared" si="0"/>
        <v>-3800564139</v>
      </c>
      <c r="J21" s="6"/>
      <c r="K21" s="6">
        <v>10923751</v>
      </c>
      <c r="L21" s="6"/>
      <c r="M21" s="6">
        <v>64283827714</v>
      </c>
      <c r="N21" s="6"/>
      <c r="O21" s="6">
        <v>70364730336</v>
      </c>
      <c r="P21" s="6"/>
      <c r="Q21" s="6">
        <f t="shared" si="1"/>
        <v>-6080902622</v>
      </c>
    </row>
    <row r="22" spans="1:17" x14ac:dyDescent="0.55000000000000004">
      <c r="A22" s="1" t="s">
        <v>32</v>
      </c>
      <c r="C22" s="6">
        <v>565843</v>
      </c>
      <c r="D22" s="6"/>
      <c r="E22" s="6">
        <v>32303010127</v>
      </c>
      <c r="F22" s="6"/>
      <c r="G22" s="6">
        <v>34136682650</v>
      </c>
      <c r="H22" s="6"/>
      <c r="I22" s="6">
        <f t="shared" si="0"/>
        <v>-1833672523</v>
      </c>
      <c r="J22" s="6"/>
      <c r="K22" s="6">
        <v>565843</v>
      </c>
      <c r="L22" s="6"/>
      <c r="M22" s="6">
        <v>32303010127</v>
      </c>
      <c r="N22" s="6"/>
      <c r="O22" s="6">
        <v>29440006095</v>
      </c>
      <c r="P22" s="6"/>
      <c r="Q22" s="6">
        <f t="shared" si="1"/>
        <v>2863004032</v>
      </c>
    </row>
    <row r="23" spans="1:17" x14ac:dyDescent="0.55000000000000004">
      <c r="A23" s="1" t="s">
        <v>15</v>
      </c>
      <c r="C23" s="6">
        <v>37818127</v>
      </c>
      <c r="D23" s="6"/>
      <c r="E23" s="6">
        <v>189206118323</v>
      </c>
      <c r="F23" s="6"/>
      <c r="G23" s="6">
        <v>199270782132</v>
      </c>
      <c r="H23" s="6"/>
      <c r="I23" s="6">
        <f t="shared" si="0"/>
        <v>-10064663809</v>
      </c>
      <c r="J23" s="6"/>
      <c r="K23" s="6">
        <v>37818127</v>
      </c>
      <c r="L23" s="6"/>
      <c r="M23" s="6">
        <v>189206118323</v>
      </c>
      <c r="N23" s="6"/>
      <c r="O23" s="6">
        <v>197779289661</v>
      </c>
      <c r="P23" s="6"/>
      <c r="Q23" s="6">
        <f t="shared" si="1"/>
        <v>-8573171338</v>
      </c>
    </row>
    <row r="24" spans="1:17" x14ac:dyDescent="0.55000000000000004">
      <c r="A24" s="1" t="s">
        <v>39</v>
      </c>
      <c r="C24" s="6">
        <v>4630757</v>
      </c>
      <c r="D24" s="6"/>
      <c r="E24" s="6">
        <v>156554967898</v>
      </c>
      <c r="F24" s="6"/>
      <c r="G24" s="6">
        <v>176731312357</v>
      </c>
      <c r="H24" s="6"/>
      <c r="I24" s="6">
        <f t="shared" si="0"/>
        <v>-20176344459</v>
      </c>
      <c r="J24" s="6"/>
      <c r="K24" s="6">
        <v>4630757</v>
      </c>
      <c r="L24" s="6"/>
      <c r="M24" s="6">
        <v>156554967898</v>
      </c>
      <c r="N24" s="6"/>
      <c r="O24" s="6">
        <v>196130206795</v>
      </c>
      <c r="P24" s="6"/>
      <c r="Q24" s="6">
        <f t="shared" si="1"/>
        <v>-39575238897</v>
      </c>
    </row>
    <row r="25" spans="1:17" x14ac:dyDescent="0.55000000000000004">
      <c r="A25" s="1" t="s">
        <v>18</v>
      </c>
      <c r="C25" s="6">
        <v>535534</v>
      </c>
      <c r="D25" s="6"/>
      <c r="E25" s="6">
        <v>86016720796</v>
      </c>
      <c r="F25" s="6"/>
      <c r="G25" s="6">
        <v>93890141397</v>
      </c>
      <c r="H25" s="6"/>
      <c r="I25" s="6">
        <f t="shared" si="0"/>
        <v>-7873420601</v>
      </c>
      <c r="J25" s="6"/>
      <c r="K25" s="6">
        <v>535534</v>
      </c>
      <c r="L25" s="6"/>
      <c r="M25" s="6">
        <v>86016720796</v>
      </c>
      <c r="N25" s="6"/>
      <c r="O25" s="6">
        <v>99629812960</v>
      </c>
      <c r="P25" s="6"/>
      <c r="Q25" s="6">
        <f t="shared" si="1"/>
        <v>-13613092164</v>
      </c>
    </row>
    <row r="26" spans="1:17" x14ac:dyDescent="0.55000000000000004">
      <c r="A26" s="1" t="s">
        <v>45</v>
      </c>
      <c r="C26" s="6">
        <v>3343578</v>
      </c>
      <c r="D26" s="6"/>
      <c r="E26" s="6">
        <v>63482358878</v>
      </c>
      <c r="F26" s="6"/>
      <c r="G26" s="6">
        <v>60292798676</v>
      </c>
      <c r="H26" s="6"/>
      <c r="I26" s="6">
        <f t="shared" si="0"/>
        <v>3189560202</v>
      </c>
      <c r="J26" s="6"/>
      <c r="K26" s="6">
        <v>3343578</v>
      </c>
      <c r="L26" s="6"/>
      <c r="M26" s="6">
        <v>63482358878</v>
      </c>
      <c r="N26" s="6"/>
      <c r="O26" s="6">
        <v>60292798676</v>
      </c>
      <c r="P26" s="6"/>
      <c r="Q26" s="6">
        <f t="shared" si="1"/>
        <v>3189560202</v>
      </c>
    </row>
    <row r="27" spans="1:17" x14ac:dyDescent="0.55000000000000004">
      <c r="A27" s="1" t="s">
        <v>38</v>
      </c>
      <c r="C27" s="6">
        <v>1917294</v>
      </c>
      <c r="D27" s="6"/>
      <c r="E27" s="6">
        <v>66496366053</v>
      </c>
      <c r="F27" s="6"/>
      <c r="G27" s="6">
        <v>71916182670</v>
      </c>
      <c r="H27" s="6"/>
      <c r="I27" s="6">
        <f t="shared" si="0"/>
        <v>-5419816617</v>
      </c>
      <c r="J27" s="6"/>
      <c r="K27" s="6">
        <v>1917294</v>
      </c>
      <c r="L27" s="6"/>
      <c r="M27" s="6">
        <v>66496366053</v>
      </c>
      <c r="N27" s="6"/>
      <c r="O27" s="6">
        <v>77136752512</v>
      </c>
      <c r="P27" s="6"/>
      <c r="Q27" s="6">
        <f t="shared" si="1"/>
        <v>-10640386459</v>
      </c>
    </row>
    <row r="28" spans="1:17" x14ac:dyDescent="0.55000000000000004">
      <c r="A28" s="1" t="s">
        <v>42</v>
      </c>
      <c r="C28" s="6">
        <v>2286616</v>
      </c>
      <c r="D28" s="6"/>
      <c r="E28" s="6">
        <v>63076045115</v>
      </c>
      <c r="F28" s="6"/>
      <c r="G28" s="6">
        <v>69917807126</v>
      </c>
      <c r="H28" s="6"/>
      <c r="I28" s="6">
        <f t="shared" si="0"/>
        <v>-6841762011</v>
      </c>
      <c r="J28" s="6"/>
      <c r="K28" s="6">
        <v>2286616</v>
      </c>
      <c r="L28" s="6"/>
      <c r="M28" s="6">
        <v>63076045115</v>
      </c>
      <c r="N28" s="6"/>
      <c r="O28" s="6">
        <v>67735716917</v>
      </c>
      <c r="P28" s="6"/>
      <c r="Q28" s="6">
        <f t="shared" si="1"/>
        <v>-4659671802</v>
      </c>
    </row>
    <row r="29" spans="1:17" x14ac:dyDescent="0.55000000000000004">
      <c r="A29" s="1" t="s">
        <v>48</v>
      </c>
      <c r="C29" s="6">
        <v>4112754</v>
      </c>
      <c r="D29" s="6"/>
      <c r="E29" s="6">
        <v>10944333895</v>
      </c>
      <c r="F29" s="6"/>
      <c r="G29" s="6">
        <v>6637984956</v>
      </c>
      <c r="H29" s="6"/>
      <c r="I29" s="6">
        <f t="shared" si="0"/>
        <v>4306348939</v>
      </c>
      <c r="J29" s="6"/>
      <c r="K29" s="6">
        <v>4112754</v>
      </c>
      <c r="L29" s="6"/>
      <c r="M29" s="6">
        <v>10944333895</v>
      </c>
      <c r="N29" s="6"/>
      <c r="O29" s="6">
        <v>6637984956</v>
      </c>
      <c r="P29" s="6"/>
      <c r="Q29" s="6">
        <f t="shared" si="1"/>
        <v>4306348939</v>
      </c>
    </row>
    <row r="30" spans="1:17" x14ac:dyDescent="0.55000000000000004">
      <c r="A30" s="1" t="s">
        <v>37</v>
      </c>
      <c r="C30" s="6">
        <v>4459728</v>
      </c>
      <c r="D30" s="6"/>
      <c r="E30" s="6">
        <v>107017269808</v>
      </c>
      <c r="F30" s="6"/>
      <c r="G30" s="6">
        <v>111771717203</v>
      </c>
      <c r="H30" s="6"/>
      <c r="I30" s="6">
        <f t="shared" si="0"/>
        <v>-4754447395</v>
      </c>
      <c r="J30" s="6"/>
      <c r="K30" s="6">
        <v>4459728</v>
      </c>
      <c r="L30" s="6"/>
      <c r="M30" s="6">
        <v>107017269808</v>
      </c>
      <c r="N30" s="6"/>
      <c r="O30" s="6">
        <v>120671854334</v>
      </c>
      <c r="P30" s="6"/>
      <c r="Q30" s="6">
        <f t="shared" si="1"/>
        <v>-13654584526</v>
      </c>
    </row>
    <row r="31" spans="1:17" x14ac:dyDescent="0.55000000000000004">
      <c r="A31" s="1" t="s">
        <v>30</v>
      </c>
      <c r="C31" s="6">
        <v>4570107</v>
      </c>
      <c r="D31" s="6"/>
      <c r="E31" s="6">
        <v>98308677642</v>
      </c>
      <c r="F31" s="6"/>
      <c r="G31" s="6">
        <v>104815564931</v>
      </c>
      <c r="H31" s="6"/>
      <c r="I31" s="6">
        <f t="shared" si="0"/>
        <v>-6506887289</v>
      </c>
      <c r="J31" s="6"/>
      <c r="K31" s="6">
        <v>4570107</v>
      </c>
      <c r="L31" s="6"/>
      <c r="M31" s="6">
        <v>98308677642</v>
      </c>
      <c r="N31" s="6"/>
      <c r="O31" s="6">
        <v>112965424345</v>
      </c>
      <c r="P31" s="6"/>
      <c r="Q31" s="6">
        <f t="shared" si="1"/>
        <v>-14656746703</v>
      </c>
    </row>
    <row r="32" spans="1:17" x14ac:dyDescent="0.55000000000000004">
      <c r="A32" s="1" t="s">
        <v>19</v>
      </c>
      <c r="C32" s="6">
        <v>3091325</v>
      </c>
      <c r="D32" s="6"/>
      <c r="E32" s="6">
        <v>17146958418</v>
      </c>
      <c r="F32" s="6"/>
      <c r="G32" s="6">
        <v>25597520363</v>
      </c>
      <c r="H32" s="6"/>
      <c r="I32" s="6">
        <f t="shared" si="0"/>
        <v>-8450561945</v>
      </c>
      <c r="J32" s="6"/>
      <c r="K32" s="6">
        <v>3091325</v>
      </c>
      <c r="L32" s="6"/>
      <c r="M32" s="6">
        <v>17146958418</v>
      </c>
      <c r="N32" s="6"/>
      <c r="O32" s="6">
        <v>14275738850</v>
      </c>
      <c r="P32" s="6"/>
      <c r="Q32" s="6">
        <f t="shared" si="1"/>
        <v>2871219568</v>
      </c>
    </row>
    <row r="33" spans="1:17" x14ac:dyDescent="0.55000000000000004">
      <c r="A33" s="1" t="s">
        <v>44</v>
      </c>
      <c r="C33" s="6">
        <v>1698978</v>
      </c>
      <c r="D33" s="6"/>
      <c r="E33" s="6">
        <v>58316649363</v>
      </c>
      <c r="F33" s="6"/>
      <c r="G33" s="6">
        <v>58118115221</v>
      </c>
      <c r="H33" s="6"/>
      <c r="I33" s="6">
        <f t="shared" si="0"/>
        <v>198534142</v>
      </c>
      <c r="J33" s="6"/>
      <c r="K33" s="6">
        <v>1698978</v>
      </c>
      <c r="L33" s="6"/>
      <c r="M33" s="6">
        <v>58316649363</v>
      </c>
      <c r="N33" s="6"/>
      <c r="O33" s="6">
        <v>58118115221</v>
      </c>
      <c r="P33" s="6"/>
      <c r="Q33" s="6">
        <f t="shared" si="1"/>
        <v>198534142</v>
      </c>
    </row>
    <row r="34" spans="1:17" x14ac:dyDescent="0.55000000000000004">
      <c r="A34" s="1" t="s">
        <v>28</v>
      </c>
      <c r="C34" s="6">
        <v>7341897</v>
      </c>
      <c r="D34" s="6"/>
      <c r="E34" s="6">
        <v>61669897423</v>
      </c>
      <c r="F34" s="6"/>
      <c r="G34" s="6">
        <v>68092324610</v>
      </c>
      <c r="H34" s="6"/>
      <c r="I34" s="6">
        <f t="shared" si="0"/>
        <v>-6422427187</v>
      </c>
      <c r="J34" s="6"/>
      <c r="K34" s="6">
        <v>7341897</v>
      </c>
      <c r="L34" s="6"/>
      <c r="M34" s="6">
        <v>61669897423</v>
      </c>
      <c r="N34" s="6"/>
      <c r="O34" s="6">
        <v>71649579486</v>
      </c>
      <c r="P34" s="6"/>
      <c r="Q34" s="6">
        <f t="shared" si="1"/>
        <v>-9979682063</v>
      </c>
    </row>
    <row r="35" spans="1:17" x14ac:dyDescent="0.55000000000000004">
      <c r="A35" s="1" t="s">
        <v>36</v>
      </c>
      <c r="C35" s="6">
        <v>992203</v>
      </c>
      <c r="D35" s="6"/>
      <c r="E35" s="6">
        <v>48180725306</v>
      </c>
      <c r="F35" s="6"/>
      <c r="G35" s="6">
        <v>54651086916</v>
      </c>
      <c r="H35" s="6"/>
      <c r="I35" s="6">
        <f t="shared" si="0"/>
        <v>-6470361610</v>
      </c>
      <c r="J35" s="6"/>
      <c r="K35" s="6">
        <v>992203</v>
      </c>
      <c r="L35" s="6"/>
      <c r="M35" s="6">
        <v>48180725306</v>
      </c>
      <c r="N35" s="6"/>
      <c r="O35" s="6">
        <v>56640164167</v>
      </c>
      <c r="P35" s="6"/>
      <c r="Q35" s="6">
        <f t="shared" si="1"/>
        <v>-8459438861</v>
      </c>
    </row>
    <row r="36" spans="1:17" x14ac:dyDescent="0.55000000000000004">
      <c r="A36" s="1" t="s">
        <v>16</v>
      </c>
      <c r="C36" s="6">
        <v>2841960</v>
      </c>
      <c r="D36" s="6"/>
      <c r="E36" s="6">
        <v>71078266504</v>
      </c>
      <c r="F36" s="6"/>
      <c r="G36" s="6">
        <v>78172474391</v>
      </c>
      <c r="H36" s="6"/>
      <c r="I36" s="17">
        <f t="shared" si="0"/>
        <v>-7094207887</v>
      </c>
      <c r="J36" s="6"/>
      <c r="K36" s="6">
        <v>2841960</v>
      </c>
      <c r="L36" s="6"/>
      <c r="M36" s="6">
        <v>71078266504</v>
      </c>
      <c r="N36" s="6"/>
      <c r="O36" s="6">
        <v>79595955195</v>
      </c>
      <c r="P36" s="6"/>
      <c r="Q36" s="6">
        <f t="shared" si="1"/>
        <v>-8517688691</v>
      </c>
    </row>
    <row r="37" spans="1:17" x14ac:dyDescent="0.55000000000000004">
      <c r="A37" s="1" t="s">
        <v>107</v>
      </c>
      <c r="C37" s="6">
        <v>110000</v>
      </c>
      <c r="D37" s="6"/>
      <c r="E37" s="6">
        <v>103150300618</v>
      </c>
      <c r="F37" s="6"/>
      <c r="G37" s="6">
        <v>101339966383</v>
      </c>
      <c r="H37" s="6"/>
      <c r="I37" s="17">
        <f t="shared" si="0"/>
        <v>1810334235</v>
      </c>
      <c r="J37" s="6"/>
      <c r="K37" s="6">
        <v>110000</v>
      </c>
      <c r="L37" s="6"/>
      <c r="M37" s="6">
        <v>103150300618</v>
      </c>
      <c r="N37" s="6"/>
      <c r="O37" s="6">
        <v>101339966383</v>
      </c>
      <c r="P37" s="6"/>
      <c r="Q37" s="6">
        <f t="shared" si="1"/>
        <v>1810334235</v>
      </c>
    </row>
    <row r="38" spans="1:17" x14ac:dyDescent="0.55000000000000004">
      <c r="A38" s="1" t="s">
        <v>104</v>
      </c>
      <c r="C38" s="6">
        <v>100000</v>
      </c>
      <c r="D38" s="6"/>
      <c r="E38" s="6">
        <v>98082219375</v>
      </c>
      <c r="F38" s="6"/>
      <c r="G38" s="6">
        <v>98082219375</v>
      </c>
      <c r="H38" s="6"/>
      <c r="I38" s="17">
        <f t="shared" si="0"/>
        <v>0</v>
      </c>
      <c r="J38" s="6"/>
      <c r="K38" s="6">
        <v>100000</v>
      </c>
      <c r="L38" s="6"/>
      <c r="M38" s="6">
        <v>98082219375</v>
      </c>
      <c r="N38" s="6"/>
      <c r="O38" s="6">
        <v>97753554312</v>
      </c>
      <c r="P38" s="6"/>
      <c r="Q38" s="6">
        <f t="shared" si="1"/>
        <v>328665063</v>
      </c>
    </row>
    <row r="39" spans="1:17" x14ac:dyDescent="0.55000000000000004">
      <c r="A39" s="1" t="s">
        <v>93</v>
      </c>
      <c r="C39" s="6">
        <v>120000</v>
      </c>
      <c r="D39" s="6"/>
      <c r="E39" s="6">
        <v>107645685682</v>
      </c>
      <c r="F39" s="6"/>
      <c r="G39" s="6">
        <v>105340903500</v>
      </c>
      <c r="H39" s="6"/>
      <c r="I39" s="17">
        <f>E39-G39</f>
        <v>2304782182</v>
      </c>
      <c r="J39" s="6"/>
      <c r="K39" s="6">
        <v>120000</v>
      </c>
      <c r="L39" s="6"/>
      <c r="M39" s="6">
        <v>107645685682</v>
      </c>
      <c r="N39" s="6"/>
      <c r="O39" s="6">
        <v>101861534250</v>
      </c>
      <c r="P39" s="6"/>
      <c r="Q39" s="6">
        <f t="shared" si="1"/>
        <v>5784151432</v>
      </c>
    </row>
    <row r="40" spans="1:17" x14ac:dyDescent="0.55000000000000004">
      <c r="A40" s="1" t="s">
        <v>98</v>
      </c>
      <c r="C40" s="6">
        <v>59500</v>
      </c>
      <c r="D40" s="6"/>
      <c r="E40" s="6">
        <v>50641384585</v>
      </c>
      <c r="F40" s="6"/>
      <c r="G40" s="6">
        <v>50641384585</v>
      </c>
      <c r="H40" s="6"/>
      <c r="I40" s="17">
        <f t="shared" si="0"/>
        <v>0</v>
      </c>
      <c r="J40" s="6"/>
      <c r="K40" s="6">
        <v>59500</v>
      </c>
      <c r="L40" s="6"/>
      <c r="M40" s="6">
        <v>50641384585</v>
      </c>
      <c r="N40" s="6"/>
      <c r="O40" s="6">
        <v>49990572566</v>
      </c>
      <c r="P40" s="6"/>
      <c r="Q40" s="6">
        <f t="shared" si="1"/>
        <v>650812019</v>
      </c>
    </row>
    <row r="41" spans="1:17" x14ac:dyDescent="0.55000000000000004">
      <c r="A41" s="1" t="s">
        <v>71</v>
      </c>
      <c r="C41" s="6">
        <v>107547</v>
      </c>
      <c r="D41" s="6"/>
      <c r="E41" s="6">
        <v>105645775731</v>
      </c>
      <c r="F41" s="6"/>
      <c r="G41" s="6">
        <v>103047911160</v>
      </c>
      <c r="H41" s="6"/>
      <c r="I41" s="17">
        <f t="shared" si="0"/>
        <v>2597864571</v>
      </c>
      <c r="J41" s="6"/>
      <c r="K41" s="6">
        <v>107547</v>
      </c>
      <c r="L41" s="6"/>
      <c r="M41" s="6">
        <v>105645775731</v>
      </c>
      <c r="N41" s="6"/>
      <c r="O41" s="6">
        <v>100753274158</v>
      </c>
      <c r="P41" s="6"/>
      <c r="Q41" s="6">
        <f t="shared" si="1"/>
        <v>4892501573</v>
      </c>
    </row>
    <row r="42" spans="1:17" x14ac:dyDescent="0.55000000000000004">
      <c r="A42" s="1" t="s">
        <v>97</v>
      </c>
      <c r="C42" s="6">
        <v>544352</v>
      </c>
      <c r="D42" s="6"/>
      <c r="E42" s="6">
        <v>489408927511</v>
      </c>
      <c r="F42" s="6"/>
      <c r="G42" s="6">
        <v>478780105836</v>
      </c>
      <c r="H42" s="6"/>
      <c r="I42" s="17">
        <f t="shared" si="0"/>
        <v>10628821675</v>
      </c>
      <c r="J42" s="6"/>
      <c r="K42" s="6">
        <v>544352</v>
      </c>
      <c r="L42" s="6"/>
      <c r="M42" s="6">
        <v>489408927511</v>
      </c>
      <c r="N42" s="6"/>
      <c r="O42" s="6">
        <v>467625531197</v>
      </c>
      <c r="P42" s="6"/>
      <c r="Q42" s="6">
        <f t="shared" si="1"/>
        <v>21783396314</v>
      </c>
    </row>
    <row r="43" spans="1:17" x14ac:dyDescent="0.55000000000000004">
      <c r="A43" s="1" t="s">
        <v>62</v>
      </c>
      <c r="C43" s="6">
        <v>56400</v>
      </c>
      <c r="D43" s="6"/>
      <c r="E43" s="6">
        <v>52100771023</v>
      </c>
      <c r="F43" s="6"/>
      <c r="G43" s="6">
        <v>50957186335</v>
      </c>
      <c r="H43" s="6"/>
      <c r="I43" s="17">
        <f t="shared" si="0"/>
        <v>1143584688</v>
      </c>
      <c r="J43" s="6"/>
      <c r="K43" s="6">
        <v>56400</v>
      </c>
      <c r="L43" s="6"/>
      <c r="M43" s="6">
        <v>52100771023</v>
      </c>
      <c r="N43" s="6"/>
      <c r="O43" s="6">
        <v>50496738873</v>
      </c>
      <c r="P43" s="6"/>
      <c r="Q43" s="6">
        <f t="shared" si="1"/>
        <v>1604032150</v>
      </c>
    </row>
    <row r="44" spans="1:17" x14ac:dyDescent="0.55000000000000004">
      <c r="A44" s="1" t="s">
        <v>79</v>
      </c>
      <c r="C44" s="6">
        <v>80077</v>
      </c>
      <c r="D44" s="6"/>
      <c r="E44" s="6">
        <v>74137862076</v>
      </c>
      <c r="F44" s="6"/>
      <c r="G44" s="6">
        <v>72815149744</v>
      </c>
      <c r="H44" s="6"/>
      <c r="I44" s="17">
        <f t="shared" si="0"/>
        <v>1322712332</v>
      </c>
      <c r="J44" s="6"/>
      <c r="K44" s="6">
        <v>80077</v>
      </c>
      <c r="L44" s="6"/>
      <c r="M44" s="6">
        <v>74137862076</v>
      </c>
      <c r="N44" s="6"/>
      <c r="O44" s="6">
        <v>70828879527</v>
      </c>
      <c r="P44" s="6"/>
      <c r="Q44" s="6">
        <f t="shared" si="1"/>
        <v>3308982549</v>
      </c>
    </row>
    <row r="45" spans="1:17" x14ac:dyDescent="0.55000000000000004">
      <c r="A45" s="1" t="s">
        <v>74</v>
      </c>
      <c r="C45" s="6">
        <v>542615</v>
      </c>
      <c r="D45" s="6"/>
      <c r="E45" s="6">
        <v>520825750289</v>
      </c>
      <c r="F45" s="6"/>
      <c r="G45" s="6">
        <v>510906153755</v>
      </c>
      <c r="H45" s="6"/>
      <c r="I45" s="17">
        <f t="shared" si="0"/>
        <v>9919596534</v>
      </c>
      <c r="J45" s="6"/>
      <c r="K45" s="6">
        <v>542615</v>
      </c>
      <c r="L45" s="6"/>
      <c r="M45" s="6">
        <v>520825750289</v>
      </c>
      <c r="N45" s="6"/>
      <c r="O45" s="6">
        <v>499947011298</v>
      </c>
      <c r="P45" s="6"/>
      <c r="Q45" s="6">
        <f t="shared" si="1"/>
        <v>20878738991</v>
      </c>
    </row>
    <row r="46" spans="1:17" x14ac:dyDescent="0.55000000000000004">
      <c r="A46" s="1" t="s">
        <v>81</v>
      </c>
      <c r="C46" s="6">
        <v>514704</v>
      </c>
      <c r="D46" s="6"/>
      <c r="E46" s="6">
        <v>472617961361</v>
      </c>
      <c r="F46" s="6"/>
      <c r="G46" s="6">
        <v>461455025842</v>
      </c>
      <c r="H46" s="6"/>
      <c r="I46" s="17">
        <f t="shared" si="0"/>
        <v>11162935519</v>
      </c>
      <c r="J46" s="6"/>
      <c r="K46" s="6">
        <v>514704</v>
      </c>
      <c r="L46" s="6"/>
      <c r="M46" s="6">
        <v>472617961361</v>
      </c>
      <c r="N46" s="6"/>
      <c r="O46" s="6">
        <v>452557147513</v>
      </c>
      <c r="P46" s="6"/>
      <c r="Q46" s="6">
        <f t="shared" si="1"/>
        <v>20060813848</v>
      </c>
    </row>
    <row r="47" spans="1:17" x14ac:dyDescent="0.55000000000000004">
      <c r="A47" s="1" t="s">
        <v>92</v>
      </c>
      <c r="C47" s="6">
        <v>250000</v>
      </c>
      <c r="D47" s="6"/>
      <c r="E47" s="6">
        <v>229583380468</v>
      </c>
      <c r="F47" s="6"/>
      <c r="G47" s="6">
        <v>223456749875</v>
      </c>
      <c r="H47" s="6"/>
      <c r="I47" s="17">
        <f t="shared" si="0"/>
        <v>6126630593</v>
      </c>
      <c r="J47" s="6"/>
      <c r="K47" s="6">
        <v>250000</v>
      </c>
      <c r="L47" s="6"/>
      <c r="M47" s="6">
        <v>229583380468</v>
      </c>
      <c r="N47" s="6"/>
      <c r="O47" s="6">
        <v>220037369750</v>
      </c>
      <c r="P47" s="6"/>
      <c r="Q47" s="6">
        <f t="shared" si="1"/>
        <v>9546010718</v>
      </c>
    </row>
    <row r="48" spans="1:17" x14ac:dyDescent="0.55000000000000004">
      <c r="A48" s="1" t="s">
        <v>87</v>
      </c>
      <c r="C48" s="6">
        <v>75000</v>
      </c>
      <c r="D48" s="6"/>
      <c r="E48" s="6">
        <v>73355451914</v>
      </c>
      <c r="F48" s="6"/>
      <c r="G48" s="6">
        <v>71719998393</v>
      </c>
      <c r="H48" s="6"/>
      <c r="I48" s="17">
        <f t="shared" si="0"/>
        <v>1635453521</v>
      </c>
      <c r="J48" s="6"/>
      <c r="K48" s="6">
        <v>75000</v>
      </c>
      <c r="L48" s="6"/>
      <c r="M48" s="6">
        <v>73355451914</v>
      </c>
      <c r="N48" s="6"/>
      <c r="O48" s="6">
        <v>69985562817</v>
      </c>
      <c r="P48" s="6"/>
      <c r="Q48" s="6">
        <f t="shared" si="1"/>
        <v>3369889097</v>
      </c>
    </row>
    <row r="49" spans="1:20" x14ac:dyDescent="0.55000000000000004">
      <c r="A49" s="1" t="s">
        <v>68</v>
      </c>
      <c r="C49" s="6">
        <v>156700</v>
      </c>
      <c r="D49" s="6"/>
      <c r="E49" s="6">
        <v>147338671024</v>
      </c>
      <c r="F49" s="6"/>
      <c r="G49" s="6">
        <v>144194272050</v>
      </c>
      <c r="H49" s="6"/>
      <c r="I49" s="17">
        <f t="shared" si="0"/>
        <v>3144398974</v>
      </c>
      <c r="J49" s="6"/>
      <c r="K49" s="6">
        <v>156700</v>
      </c>
      <c r="L49" s="6"/>
      <c r="M49" s="6">
        <v>147338671024</v>
      </c>
      <c r="N49" s="6"/>
      <c r="O49" s="6">
        <v>142710918455</v>
      </c>
      <c r="P49" s="6"/>
      <c r="Q49" s="6">
        <f t="shared" si="1"/>
        <v>4627752569</v>
      </c>
    </row>
    <row r="50" spans="1:20" x14ac:dyDescent="0.55000000000000004">
      <c r="A50" s="1" t="s">
        <v>76</v>
      </c>
      <c r="C50" s="6">
        <v>131886</v>
      </c>
      <c r="D50" s="6"/>
      <c r="E50" s="6">
        <v>123838419003</v>
      </c>
      <c r="F50" s="6"/>
      <c r="G50" s="6">
        <v>121049403818</v>
      </c>
      <c r="H50" s="6"/>
      <c r="I50" s="17">
        <f t="shared" si="0"/>
        <v>2789015185</v>
      </c>
      <c r="J50" s="6"/>
      <c r="K50" s="6">
        <v>131886</v>
      </c>
      <c r="L50" s="6"/>
      <c r="M50" s="6">
        <v>123838419003</v>
      </c>
      <c r="N50" s="6"/>
      <c r="O50" s="6">
        <v>118170636066</v>
      </c>
      <c r="P50" s="6"/>
      <c r="Q50" s="6">
        <f t="shared" si="1"/>
        <v>5667782937</v>
      </c>
    </row>
    <row r="51" spans="1:20" x14ac:dyDescent="0.55000000000000004">
      <c r="A51" s="1" t="s">
        <v>83</v>
      </c>
      <c r="C51" s="6">
        <v>105000</v>
      </c>
      <c r="D51" s="6"/>
      <c r="E51" s="6">
        <v>100803776003</v>
      </c>
      <c r="F51" s="6"/>
      <c r="G51" s="6">
        <v>98288431992</v>
      </c>
      <c r="H51" s="6"/>
      <c r="I51" s="17">
        <f>E51-G51</f>
        <v>2515344011</v>
      </c>
      <c r="J51" s="6"/>
      <c r="K51" s="6">
        <v>105000</v>
      </c>
      <c r="L51" s="6"/>
      <c r="M51" s="6">
        <v>100803776003</v>
      </c>
      <c r="N51" s="6"/>
      <c r="O51" s="6">
        <v>97350541718</v>
      </c>
      <c r="P51" s="6"/>
      <c r="Q51" s="6">
        <f t="shared" si="1"/>
        <v>3453234285</v>
      </c>
    </row>
    <row r="52" spans="1:20" x14ac:dyDescent="0.55000000000000004">
      <c r="A52" s="1" t="s">
        <v>85</v>
      </c>
      <c r="C52" s="6">
        <v>96932</v>
      </c>
      <c r="D52" s="6"/>
      <c r="E52" s="6">
        <v>88870533295</v>
      </c>
      <c r="F52" s="6"/>
      <c r="G52" s="6">
        <v>86980701889</v>
      </c>
      <c r="H52" s="6"/>
      <c r="I52" s="17">
        <f t="shared" si="0"/>
        <v>1889831406</v>
      </c>
      <c r="J52" s="6"/>
      <c r="K52" s="6">
        <v>96932</v>
      </c>
      <c r="L52" s="6"/>
      <c r="M52" s="6">
        <v>88870533295</v>
      </c>
      <c r="N52" s="6"/>
      <c r="O52" s="6">
        <v>85926402937</v>
      </c>
      <c r="P52" s="6"/>
      <c r="Q52" s="6">
        <f t="shared" si="1"/>
        <v>2944130358</v>
      </c>
    </row>
    <row r="53" spans="1:20" x14ac:dyDescent="0.55000000000000004">
      <c r="A53" s="1" t="s">
        <v>101</v>
      </c>
      <c r="C53" s="6">
        <v>139272</v>
      </c>
      <c r="D53" s="6"/>
      <c r="E53" s="6">
        <v>133221549776</v>
      </c>
      <c r="F53" s="6"/>
      <c r="G53" s="6">
        <v>130729032827</v>
      </c>
      <c r="H53" s="6"/>
      <c r="I53" s="17">
        <f t="shared" si="0"/>
        <v>2492516949</v>
      </c>
      <c r="J53" s="6"/>
      <c r="K53" s="6">
        <v>139272</v>
      </c>
      <c r="L53" s="6"/>
      <c r="M53" s="6">
        <v>133221549776</v>
      </c>
      <c r="N53" s="6"/>
      <c r="O53" s="6">
        <v>130773432142</v>
      </c>
      <c r="P53" s="6"/>
      <c r="Q53" s="6">
        <f t="shared" si="1"/>
        <v>2448117634</v>
      </c>
    </row>
    <row r="54" spans="1:20" x14ac:dyDescent="0.55000000000000004">
      <c r="A54" s="1" t="s">
        <v>90</v>
      </c>
      <c r="C54" s="6">
        <v>100000</v>
      </c>
      <c r="D54" s="6"/>
      <c r="E54" s="6">
        <v>91007501900</v>
      </c>
      <c r="F54" s="6"/>
      <c r="G54" s="6">
        <v>91007501900</v>
      </c>
      <c r="H54" s="6"/>
      <c r="I54" s="17">
        <f t="shared" si="0"/>
        <v>0</v>
      </c>
      <c r="J54" s="6"/>
      <c r="K54" s="6">
        <v>100000</v>
      </c>
      <c r="L54" s="6"/>
      <c r="M54" s="6">
        <v>91007501900</v>
      </c>
      <c r="N54" s="6"/>
      <c r="O54" s="6">
        <v>89656247250</v>
      </c>
      <c r="P54" s="6"/>
      <c r="Q54" s="6">
        <f t="shared" si="1"/>
        <v>1351254650</v>
      </c>
    </row>
    <row r="55" spans="1:20" x14ac:dyDescent="0.55000000000000004">
      <c r="A55" s="1" t="s">
        <v>58</v>
      </c>
      <c r="C55" s="6">
        <v>168294</v>
      </c>
      <c r="D55" s="6"/>
      <c r="E55" s="6">
        <v>155172596668</v>
      </c>
      <c r="F55" s="6"/>
      <c r="G55" s="6">
        <v>151896506387</v>
      </c>
      <c r="H55" s="6"/>
      <c r="I55" s="17">
        <f t="shared" si="0"/>
        <v>3276090281</v>
      </c>
      <c r="J55" s="6"/>
      <c r="K55" s="6">
        <v>168294</v>
      </c>
      <c r="L55" s="6"/>
      <c r="M55" s="6">
        <v>155172596668</v>
      </c>
      <c r="N55" s="6"/>
      <c r="O55" s="6">
        <v>150017629713</v>
      </c>
      <c r="P55" s="6"/>
      <c r="Q55" s="6">
        <f t="shared" si="1"/>
        <v>5154966955</v>
      </c>
    </row>
    <row r="56" spans="1:20" ht="24.75" thickBot="1" x14ac:dyDescent="0.6">
      <c r="C56" s="6"/>
      <c r="D56" s="6"/>
      <c r="E56" s="16">
        <f>SUM(E8:E55)</f>
        <v>5150395513721</v>
      </c>
      <c r="F56" s="6"/>
      <c r="G56" s="16">
        <f>SUM(G8:G55)</f>
        <v>5217454666883</v>
      </c>
      <c r="H56" s="6"/>
      <c r="I56" s="16">
        <f>SUM(I8:I55)</f>
        <v>-67059153162</v>
      </c>
      <c r="J56" s="6"/>
      <c r="K56" s="6"/>
      <c r="L56" s="6"/>
      <c r="M56" s="16">
        <f>SUM(M8:M55)</f>
        <v>5150395513721</v>
      </c>
      <c r="N56" s="6"/>
      <c r="O56" s="16">
        <f>SUM(O8:O55)</f>
        <v>5209948421353</v>
      </c>
      <c r="P56" s="6"/>
      <c r="Q56" s="16">
        <f>SUM(Q8:Q55)</f>
        <v>-59552907632</v>
      </c>
    </row>
    <row r="57" spans="1:20" ht="24.75" thickTop="1" x14ac:dyDescent="0.55000000000000004">
      <c r="I57" s="6"/>
      <c r="J57" s="6"/>
      <c r="K57" s="6"/>
      <c r="L57" s="6"/>
      <c r="M57" s="6"/>
      <c r="N57" s="6"/>
      <c r="O57" s="6"/>
      <c r="P57" s="6"/>
      <c r="Q57" s="6"/>
      <c r="T57" s="3"/>
    </row>
    <row r="58" spans="1:20" x14ac:dyDescent="0.55000000000000004">
      <c r="I58" s="6"/>
      <c r="J58" s="6"/>
      <c r="K58" s="6"/>
      <c r="L58" s="6"/>
      <c r="M58" s="6"/>
      <c r="N58" s="6"/>
      <c r="O58" s="6"/>
      <c r="P58" s="6"/>
      <c r="Q58" s="6"/>
      <c r="T58" s="3"/>
    </row>
    <row r="59" spans="1:20" x14ac:dyDescent="0.55000000000000004">
      <c r="I59" s="4"/>
      <c r="J59" s="4"/>
      <c r="K59" s="4"/>
      <c r="L59" s="4"/>
      <c r="M59" s="4"/>
      <c r="N59" s="4"/>
      <c r="O59" s="4"/>
      <c r="P59" s="4"/>
      <c r="Q59" s="4"/>
      <c r="T59" s="3"/>
    </row>
    <row r="60" spans="1:20" x14ac:dyDescent="0.55000000000000004">
      <c r="I60" s="4"/>
      <c r="J60" s="4"/>
      <c r="K60" s="4"/>
      <c r="L60" s="4"/>
      <c r="M60" s="4"/>
      <c r="N60" s="4"/>
      <c r="O60" s="4"/>
      <c r="P60" s="4"/>
      <c r="Q60" s="4"/>
    </row>
    <row r="61" spans="1:20" x14ac:dyDescent="0.55000000000000004">
      <c r="I61" s="6"/>
      <c r="J61" s="6"/>
      <c r="K61" s="6"/>
      <c r="L61" s="6"/>
      <c r="M61" s="6"/>
      <c r="N61" s="6"/>
      <c r="O61" s="6"/>
      <c r="P61" s="6"/>
      <c r="Q61" s="6"/>
    </row>
    <row r="62" spans="1:20" x14ac:dyDescent="0.55000000000000004">
      <c r="I62" s="4"/>
      <c r="J62" s="4"/>
      <c r="K62" s="4"/>
      <c r="L62" s="4"/>
      <c r="M62" s="4"/>
      <c r="N62" s="4"/>
      <c r="O62" s="4"/>
      <c r="P62" s="4"/>
      <c r="Q62" s="12"/>
    </row>
    <row r="63" spans="1:20" x14ac:dyDescent="0.55000000000000004">
      <c r="I63" s="4"/>
      <c r="J63" s="4"/>
      <c r="K63" s="4"/>
      <c r="L63" s="4"/>
      <c r="M63" s="4"/>
      <c r="N63" s="4"/>
      <c r="O63" s="4"/>
      <c r="P63" s="4"/>
      <c r="Q63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1"/>
  <sheetViews>
    <sheetView rightToLeft="1" workbookViewId="0">
      <selection activeCell="A16" sqref="A16"/>
    </sheetView>
  </sheetViews>
  <sheetFormatPr defaultRowHeight="24" x14ac:dyDescent="0.55000000000000004"/>
  <cols>
    <col min="1" max="1" width="42.140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8" style="1" bestFit="1" customWidth="1"/>
    <col min="14" max="14" width="1" style="1" customWidth="1"/>
    <col min="15" max="15" width="18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</row>
    <row r="7" spans="1:17" ht="24.75" x14ac:dyDescent="0.55000000000000004">
      <c r="A7" s="19" t="s">
        <v>3</v>
      </c>
      <c r="C7" s="19" t="s">
        <v>7</v>
      </c>
      <c r="E7" s="19" t="s">
        <v>152</v>
      </c>
      <c r="G7" s="19" t="s">
        <v>153</v>
      </c>
      <c r="I7" s="19" t="s">
        <v>155</v>
      </c>
      <c r="K7" s="19" t="s">
        <v>7</v>
      </c>
      <c r="M7" s="19" t="s">
        <v>152</v>
      </c>
      <c r="O7" s="19" t="s">
        <v>153</v>
      </c>
      <c r="Q7" s="19" t="s">
        <v>155</v>
      </c>
    </row>
    <row r="8" spans="1:17" x14ac:dyDescent="0.55000000000000004">
      <c r="A8" s="1" t="s">
        <v>20</v>
      </c>
      <c r="C8" s="6">
        <v>2136362</v>
      </c>
      <c r="D8" s="6"/>
      <c r="E8" s="6">
        <v>60800906005</v>
      </c>
      <c r="F8" s="6"/>
      <c r="G8" s="6">
        <v>61632986288</v>
      </c>
      <c r="H8" s="6"/>
      <c r="I8" s="6">
        <f>E8-G8</f>
        <v>-832080283</v>
      </c>
      <c r="J8" s="6"/>
      <c r="K8" s="6">
        <v>2136362</v>
      </c>
      <c r="L8" s="6"/>
      <c r="M8" s="6">
        <v>60800906005</v>
      </c>
      <c r="N8" s="6"/>
      <c r="O8" s="6">
        <v>61632986288</v>
      </c>
      <c r="P8" s="6"/>
      <c r="Q8" s="6">
        <f>M8-O8</f>
        <v>-832080283</v>
      </c>
    </row>
    <row r="9" spans="1:17" x14ac:dyDescent="0.55000000000000004">
      <c r="A9" s="1" t="s">
        <v>47</v>
      </c>
      <c r="C9" s="6">
        <v>1429000</v>
      </c>
      <c r="D9" s="6"/>
      <c r="E9" s="6">
        <v>35299361955</v>
      </c>
      <c r="F9" s="6"/>
      <c r="G9" s="6">
        <v>23930308000</v>
      </c>
      <c r="H9" s="6"/>
      <c r="I9" s="6">
        <f t="shared" ref="I9:I31" si="0">E9-G9</f>
        <v>11369053955</v>
      </c>
      <c r="J9" s="6"/>
      <c r="K9" s="6">
        <v>1429000</v>
      </c>
      <c r="L9" s="6"/>
      <c r="M9" s="6">
        <v>35299361955</v>
      </c>
      <c r="N9" s="6"/>
      <c r="O9" s="6">
        <v>23930308000</v>
      </c>
      <c r="P9" s="6"/>
      <c r="Q9" s="6">
        <f t="shared" ref="Q9:Q31" si="1">M9-O9</f>
        <v>11369053955</v>
      </c>
    </row>
    <row r="10" spans="1:17" x14ac:dyDescent="0.55000000000000004">
      <c r="A10" s="1" t="s">
        <v>36</v>
      </c>
      <c r="C10" s="6">
        <v>14375</v>
      </c>
      <c r="D10" s="6"/>
      <c r="E10" s="6">
        <v>719188727</v>
      </c>
      <c r="F10" s="6"/>
      <c r="G10" s="6">
        <v>820600577</v>
      </c>
      <c r="H10" s="6"/>
      <c r="I10" s="6">
        <f t="shared" si="0"/>
        <v>-101411850</v>
      </c>
      <c r="J10" s="6"/>
      <c r="K10" s="6">
        <v>14375</v>
      </c>
      <c r="L10" s="6"/>
      <c r="M10" s="6">
        <v>719188727</v>
      </c>
      <c r="N10" s="6"/>
      <c r="O10" s="6">
        <v>820600577</v>
      </c>
      <c r="P10" s="6"/>
      <c r="Q10" s="6">
        <f t="shared" si="1"/>
        <v>-101411850</v>
      </c>
    </row>
    <row r="11" spans="1:17" x14ac:dyDescent="0.55000000000000004">
      <c r="A11" s="1" t="s">
        <v>26</v>
      </c>
      <c r="C11" s="6">
        <v>730000</v>
      </c>
      <c r="D11" s="6"/>
      <c r="E11" s="6">
        <v>13631246461</v>
      </c>
      <c r="F11" s="6"/>
      <c r="G11" s="6">
        <v>12181964176</v>
      </c>
      <c r="H11" s="6"/>
      <c r="I11" s="6">
        <f t="shared" si="0"/>
        <v>1449282285</v>
      </c>
      <c r="J11" s="6"/>
      <c r="K11" s="6">
        <v>730000</v>
      </c>
      <c r="L11" s="6"/>
      <c r="M11" s="6">
        <v>13631246461</v>
      </c>
      <c r="N11" s="6"/>
      <c r="O11" s="6">
        <v>12181964176</v>
      </c>
      <c r="P11" s="6"/>
      <c r="Q11" s="6">
        <f t="shared" si="1"/>
        <v>1449282285</v>
      </c>
    </row>
    <row r="12" spans="1:17" x14ac:dyDescent="0.55000000000000004">
      <c r="A12" s="1" t="s">
        <v>40</v>
      </c>
      <c r="C12" s="6">
        <v>1</v>
      </c>
      <c r="D12" s="6"/>
      <c r="E12" s="6">
        <v>1</v>
      </c>
      <c r="F12" s="6"/>
      <c r="G12" s="6">
        <v>8928</v>
      </c>
      <c r="H12" s="6"/>
      <c r="I12" s="6">
        <f t="shared" si="0"/>
        <v>-8927</v>
      </c>
      <c r="J12" s="6"/>
      <c r="K12" s="6">
        <v>2000000</v>
      </c>
      <c r="L12" s="6"/>
      <c r="M12" s="6">
        <v>17498379167</v>
      </c>
      <c r="N12" s="6"/>
      <c r="O12" s="6">
        <v>17634447000</v>
      </c>
      <c r="P12" s="6"/>
      <c r="Q12" s="6">
        <f t="shared" si="1"/>
        <v>-136067833</v>
      </c>
    </row>
    <row r="13" spans="1:17" x14ac:dyDescent="0.55000000000000004">
      <c r="A13" s="1" t="s">
        <v>46</v>
      </c>
      <c r="C13" s="6">
        <v>12000000</v>
      </c>
      <c r="D13" s="6"/>
      <c r="E13" s="6">
        <v>32582971080</v>
      </c>
      <c r="F13" s="6"/>
      <c r="G13" s="6">
        <v>24141900960</v>
      </c>
      <c r="H13" s="6"/>
      <c r="I13" s="6">
        <f t="shared" si="0"/>
        <v>8441070120</v>
      </c>
      <c r="J13" s="6"/>
      <c r="K13" s="6">
        <v>12000000</v>
      </c>
      <c r="L13" s="6"/>
      <c r="M13" s="6">
        <v>32582971080</v>
      </c>
      <c r="N13" s="6"/>
      <c r="O13" s="6">
        <v>24141900960</v>
      </c>
      <c r="P13" s="6"/>
      <c r="Q13" s="6">
        <f t="shared" si="1"/>
        <v>8441070120</v>
      </c>
    </row>
    <row r="14" spans="1:17" x14ac:dyDescent="0.55000000000000004">
      <c r="A14" s="1" t="s">
        <v>43</v>
      </c>
      <c r="C14" s="6">
        <v>625000</v>
      </c>
      <c r="D14" s="6"/>
      <c r="E14" s="6">
        <v>13916700139</v>
      </c>
      <c r="F14" s="6"/>
      <c r="G14" s="6">
        <v>8101099124</v>
      </c>
      <c r="H14" s="6"/>
      <c r="I14" s="6">
        <f t="shared" si="0"/>
        <v>5815601015</v>
      </c>
      <c r="J14" s="6"/>
      <c r="K14" s="6">
        <v>625000</v>
      </c>
      <c r="L14" s="6"/>
      <c r="M14" s="6">
        <v>13916700139</v>
      </c>
      <c r="N14" s="6"/>
      <c r="O14" s="6">
        <v>8101099124</v>
      </c>
      <c r="P14" s="6"/>
      <c r="Q14" s="6">
        <f t="shared" si="1"/>
        <v>5815601015</v>
      </c>
    </row>
    <row r="15" spans="1:17" x14ac:dyDescent="0.55000000000000004">
      <c r="A15" s="1" t="s">
        <v>25</v>
      </c>
      <c r="C15" s="6">
        <v>402000</v>
      </c>
      <c r="D15" s="6"/>
      <c r="E15" s="6">
        <v>1104936313</v>
      </c>
      <c r="F15" s="6"/>
      <c r="G15" s="6">
        <v>1142022538</v>
      </c>
      <c r="H15" s="6"/>
      <c r="I15" s="6">
        <f t="shared" si="0"/>
        <v>-37086225</v>
      </c>
      <c r="J15" s="6"/>
      <c r="K15" s="6">
        <v>402000</v>
      </c>
      <c r="L15" s="6"/>
      <c r="M15" s="6">
        <v>1104936313</v>
      </c>
      <c r="N15" s="6"/>
      <c r="O15" s="6">
        <v>1142022538</v>
      </c>
      <c r="P15" s="6"/>
      <c r="Q15" s="6">
        <f t="shared" si="1"/>
        <v>-37086225</v>
      </c>
    </row>
    <row r="16" spans="1:17" x14ac:dyDescent="0.55000000000000004">
      <c r="A16" s="1" t="s">
        <v>35</v>
      </c>
      <c r="C16" s="6">
        <v>5000</v>
      </c>
      <c r="D16" s="6"/>
      <c r="E16" s="6">
        <v>282260499</v>
      </c>
      <c r="F16" s="6"/>
      <c r="G16" s="6">
        <v>314600665</v>
      </c>
      <c r="H16" s="6"/>
      <c r="I16" s="6">
        <f t="shared" si="0"/>
        <v>-32340166</v>
      </c>
      <c r="J16" s="6"/>
      <c r="K16" s="6">
        <v>5000</v>
      </c>
      <c r="L16" s="6"/>
      <c r="M16" s="6">
        <v>282260499</v>
      </c>
      <c r="N16" s="6"/>
      <c r="O16" s="6">
        <v>314600665</v>
      </c>
      <c r="P16" s="6"/>
      <c r="Q16" s="6">
        <f t="shared" si="1"/>
        <v>-32340166</v>
      </c>
    </row>
    <row r="17" spans="1:17" x14ac:dyDescent="0.55000000000000004">
      <c r="A17" s="1" t="s">
        <v>156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4965</v>
      </c>
      <c r="L17" s="6"/>
      <c r="M17" s="6">
        <v>1857406508</v>
      </c>
      <c r="N17" s="6"/>
      <c r="O17" s="6">
        <v>1897031172</v>
      </c>
      <c r="P17" s="6"/>
      <c r="Q17" s="6">
        <f t="shared" si="1"/>
        <v>-39624664</v>
      </c>
    </row>
    <row r="18" spans="1:17" x14ac:dyDescent="0.55000000000000004">
      <c r="A18" s="1" t="s">
        <v>29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2000000</v>
      </c>
      <c r="L18" s="6"/>
      <c r="M18" s="6">
        <v>15884158683</v>
      </c>
      <c r="N18" s="6"/>
      <c r="O18" s="6">
        <v>15776544927</v>
      </c>
      <c r="P18" s="6"/>
      <c r="Q18" s="6">
        <f t="shared" si="1"/>
        <v>107613756</v>
      </c>
    </row>
    <row r="19" spans="1:17" x14ac:dyDescent="0.55000000000000004">
      <c r="A19" s="1" t="s">
        <v>34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200000</v>
      </c>
      <c r="L19" s="6"/>
      <c r="M19" s="6">
        <v>7372647354</v>
      </c>
      <c r="N19" s="6"/>
      <c r="O19" s="6">
        <v>7350005671</v>
      </c>
      <c r="P19" s="6"/>
      <c r="Q19" s="6">
        <f t="shared" si="1"/>
        <v>22641683</v>
      </c>
    </row>
    <row r="20" spans="1:17" x14ac:dyDescent="0.55000000000000004">
      <c r="A20" s="1" t="s">
        <v>22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37766</v>
      </c>
      <c r="L20" s="6"/>
      <c r="M20" s="6">
        <v>14309224045</v>
      </c>
      <c r="N20" s="6"/>
      <c r="O20" s="6">
        <v>14326244601</v>
      </c>
      <c r="P20" s="6"/>
      <c r="Q20" s="6">
        <f t="shared" si="1"/>
        <v>-17020556</v>
      </c>
    </row>
    <row r="21" spans="1:17" x14ac:dyDescent="0.55000000000000004">
      <c r="A21" s="1" t="s">
        <v>31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901368</v>
      </c>
      <c r="L21" s="6"/>
      <c r="M21" s="6">
        <v>20303426746</v>
      </c>
      <c r="N21" s="6"/>
      <c r="O21" s="6">
        <v>20019466241</v>
      </c>
      <c r="P21" s="6"/>
      <c r="Q21" s="6">
        <f t="shared" si="1"/>
        <v>283960505</v>
      </c>
    </row>
    <row r="22" spans="1:17" x14ac:dyDescent="0.55000000000000004">
      <c r="A22" s="1" t="s">
        <v>16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1381172</v>
      </c>
      <c r="L22" s="6"/>
      <c r="M22" s="6">
        <v>38995237942</v>
      </c>
      <c r="N22" s="6"/>
      <c r="O22" s="6">
        <v>39299620298</v>
      </c>
      <c r="P22" s="6"/>
      <c r="Q22" s="6">
        <f t="shared" si="1"/>
        <v>-304382356</v>
      </c>
    </row>
    <row r="23" spans="1:17" x14ac:dyDescent="0.55000000000000004">
      <c r="A23" s="1" t="s">
        <v>65</v>
      </c>
      <c r="C23" s="6">
        <v>133237</v>
      </c>
      <c r="D23" s="6"/>
      <c r="E23" s="6">
        <v>133237000000</v>
      </c>
      <c r="F23" s="6"/>
      <c r="G23" s="6">
        <v>128437170092</v>
      </c>
      <c r="H23" s="6"/>
      <c r="I23" s="6">
        <f t="shared" si="0"/>
        <v>4799829908</v>
      </c>
      <c r="J23" s="6"/>
      <c r="K23" s="6">
        <v>133237</v>
      </c>
      <c r="L23" s="6"/>
      <c r="M23" s="6">
        <v>133237000000</v>
      </c>
      <c r="N23" s="6"/>
      <c r="O23" s="6">
        <v>128437170092</v>
      </c>
      <c r="P23" s="6"/>
      <c r="Q23" s="6">
        <f t="shared" si="1"/>
        <v>4799829908</v>
      </c>
    </row>
    <row r="24" spans="1:17" x14ac:dyDescent="0.55000000000000004">
      <c r="A24" s="1" t="s">
        <v>96</v>
      </c>
      <c r="C24" s="6">
        <v>65000</v>
      </c>
      <c r="D24" s="6"/>
      <c r="E24" s="6">
        <v>65000000000</v>
      </c>
      <c r="F24" s="6"/>
      <c r="G24" s="6">
        <v>60068610590</v>
      </c>
      <c r="H24" s="6"/>
      <c r="I24" s="6">
        <f t="shared" si="0"/>
        <v>4931389410</v>
      </c>
      <c r="J24" s="6"/>
      <c r="K24" s="6">
        <v>65000</v>
      </c>
      <c r="L24" s="6"/>
      <c r="M24" s="6">
        <v>65000000000</v>
      </c>
      <c r="N24" s="6"/>
      <c r="O24" s="6">
        <v>60068610590</v>
      </c>
      <c r="P24" s="6"/>
      <c r="Q24" s="6">
        <f t="shared" si="1"/>
        <v>4931389410</v>
      </c>
    </row>
    <row r="25" spans="1:17" x14ac:dyDescent="0.55000000000000004">
      <c r="A25" s="1" t="s">
        <v>74</v>
      </c>
      <c r="C25" s="6">
        <v>31327</v>
      </c>
      <c r="D25" s="6"/>
      <c r="E25" s="6">
        <v>29994550785</v>
      </c>
      <c r="F25" s="6"/>
      <c r="G25" s="6">
        <v>28863632637</v>
      </c>
      <c r="H25" s="6"/>
      <c r="I25" s="6">
        <f t="shared" si="0"/>
        <v>1130918148</v>
      </c>
      <c r="J25" s="6"/>
      <c r="K25" s="6">
        <v>31327</v>
      </c>
      <c r="L25" s="6"/>
      <c r="M25" s="6">
        <v>29994550785</v>
      </c>
      <c r="N25" s="6"/>
      <c r="O25" s="6">
        <v>28863632637</v>
      </c>
      <c r="P25" s="6"/>
      <c r="Q25" s="6">
        <f t="shared" si="1"/>
        <v>1130918148</v>
      </c>
    </row>
    <row r="26" spans="1:17" x14ac:dyDescent="0.55000000000000004">
      <c r="A26" s="1" t="s">
        <v>97</v>
      </c>
      <c r="C26" s="6">
        <v>66954</v>
      </c>
      <c r="D26" s="6"/>
      <c r="E26" s="6">
        <v>59989112437</v>
      </c>
      <c r="F26" s="6"/>
      <c r="G26" s="6">
        <v>57516827009</v>
      </c>
      <c r="H26" s="6"/>
      <c r="I26" s="6">
        <f t="shared" si="0"/>
        <v>2472285428</v>
      </c>
      <c r="J26" s="6"/>
      <c r="K26" s="6">
        <v>66954</v>
      </c>
      <c r="L26" s="6"/>
      <c r="M26" s="6">
        <v>59989112437</v>
      </c>
      <c r="N26" s="6"/>
      <c r="O26" s="6">
        <v>57516827009</v>
      </c>
      <c r="P26" s="6"/>
      <c r="Q26" s="6">
        <f t="shared" si="1"/>
        <v>2472285428</v>
      </c>
    </row>
    <row r="27" spans="1:17" x14ac:dyDescent="0.55000000000000004">
      <c r="A27" s="1" t="s">
        <v>138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100000</v>
      </c>
      <c r="L27" s="6"/>
      <c r="M27" s="6">
        <v>99741382595</v>
      </c>
      <c r="N27" s="6"/>
      <c r="O27" s="6">
        <v>99515609375</v>
      </c>
      <c r="P27" s="6"/>
      <c r="Q27" s="6">
        <f t="shared" si="1"/>
        <v>225773220</v>
      </c>
    </row>
    <row r="28" spans="1:17" x14ac:dyDescent="0.55000000000000004">
      <c r="A28" s="1" t="s">
        <v>157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105000</v>
      </c>
      <c r="L28" s="6"/>
      <c r="M28" s="6">
        <v>105000000000</v>
      </c>
      <c r="N28" s="6"/>
      <c r="O28" s="6">
        <v>102356444531</v>
      </c>
      <c r="P28" s="6"/>
      <c r="Q28" s="6">
        <f t="shared" si="1"/>
        <v>2643555469</v>
      </c>
    </row>
    <row r="29" spans="1:17" x14ac:dyDescent="0.55000000000000004">
      <c r="A29" s="1" t="s">
        <v>76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32892</v>
      </c>
      <c r="L29" s="6"/>
      <c r="M29" s="6">
        <v>29973650773</v>
      </c>
      <c r="N29" s="6"/>
      <c r="O29" s="6">
        <v>29471426546</v>
      </c>
      <c r="P29" s="6"/>
      <c r="Q29" s="6">
        <f t="shared" si="1"/>
        <v>502224227</v>
      </c>
    </row>
    <row r="30" spans="1:17" x14ac:dyDescent="0.55000000000000004">
      <c r="A30" s="1" t="s">
        <v>85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28068</v>
      </c>
      <c r="L30" s="6"/>
      <c r="M30" s="6">
        <v>25013877217</v>
      </c>
      <c r="N30" s="6"/>
      <c r="O30" s="6">
        <v>24881177295</v>
      </c>
      <c r="P30" s="6"/>
      <c r="Q30" s="6">
        <f t="shared" si="1"/>
        <v>132699922</v>
      </c>
    </row>
    <row r="31" spans="1:17" x14ac:dyDescent="0.55000000000000004">
      <c r="A31" s="1" t="s">
        <v>79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32963</v>
      </c>
      <c r="L31" s="6"/>
      <c r="M31" s="6">
        <v>29973755515</v>
      </c>
      <c r="N31" s="6"/>
      <c r="O31" s="6">
        <v>29156091711</v>
      </c>
      <c r="P31" s="6"/>
      <c r="Q31" s="6">
        <f t="shared" si="1"/>
        <v>817663804</v>
      </c>
    </row>
    <row r="32" spans="1:17" x14ac:dyDescent="0.55000000000000004">
      <c r="A32" s="1" t="s">
        <v>178</v>
      </c>
      <c r="C32" s="6"/>
      <c r="D32" s="6"/>
      <c r="E32" s="6"/>
      <c r="F32" s="6"/>
      <c r="G32" s="6"/>
      <c r="H32" s="6"/>
      <c r="I32" s="6"/>
      <c r="J32" s="6"/>
      <c r="K32" s="6">
        <v>800000</v>
      </c>
      <c r="L32" s="6"/>
      <c r="M32" s="6">
        <v>252398980</v>
      </c>
      <c r="N32" s="6"/>
      <c r="O32" s="6">
        <v>149822244</v>
      </c>
      <c r="P32" s="6"/>
      <c r="Q32" s="6">
        <v>102576736</v>
      </c>
    </row>
    <row r="33" spans="3:20" ht="24.75" thickBot="1" x14ac:dyDescent="0.6">
      <c r="C33" s="6"/>
      <c r="D33" s="6"/>
      <c r="E33" s="16">
        <f>SUM(E8:E31)</f>
        <v>446558234402</v>
      </c>
      <c r="F33" s="6"/>
      <c r="G33" s="16">
        <f>SUM(G8:G31)</f>
        <v>407151731584</v>
      </c>
      <c r="H33" s="6"/>
      <c r="I33" s="16">
        <f>SUM(I8:I31)</f>
        <v>39406502818</v>
      </c>
      <c r="J33" s="6"/>
      <c r="K33" s="6"/>
      <c r="L33" s="6"/>
      <c r="M33" s="16">
        <f>SUM(M8:M32)</f>
        <v>852733779926</v>
      </c>
      <c r="N33" s="6"/>
      <c r="O33" s="16">
        <f>SUM(O8:O32)</f>
        <v>808985654268</v>
      </c>
      <c r="P33" s="6"/>
      <c r="Q33" s="16">
        <f>SUM(Q8:Q32)</f>
        <v>43748125658</v>
      </c>
    </row>
    <row r="34" spans="3:20" ht="24.75" thickTop="1" x14ac:dyDescent="0.55000000000000004">
      <c r="I34" s="6"/>
      <c r="J34" s="6"/>
      <c r="K34" s="6"/>
      <c r="L34" s="6"/>
      <c r="M34" s="6"/>
      <c r="N34" s="6"/>
      <c r="O34" s="6"/>
      <c r="P34" s="6"/>
      <c r="Q34" s="6"/>
      <c r="T34" s="3"/>
    </row>
    <row r="35" spans="3:20" x14ac:dyDescent="0.55000000000000004">
      <c r="I35" s="6"/>
      <c r="J35" s="6"/>
      <c r="K35" s="6"/>
      <c r="L35" s="6"/>
      <c r="M35" s="6"/>
      <c r="N35" s="6"/>
      <c r="O35" s="6"/>
      <c r="P35" s="6"/>
      <c r="Q35" s="6"/>
      <c r="T35" s="3"/>
    </row>
    <row r="36" spans="3:20" x14ac:dyDescent="0.55000000000000004">
      <c r="I36" s="4"/>
      <c r="J36" s="4"/>
      <c r="K36" s="4"/>
      <c r="L36" s="4"/>
      <c r="M36" s="6"/>
      <c r="N36" s="4"/>
      <c r="O36" s="4"/>
      <c r="P36" s="4"/>
      <c r="Q36" s="4"/>
      <c r="T36" s="3"/>
    </row>
    <row r="37" spans="3:20" x14ac:dyDescent="0.55000000000000004">
      <c r="I37" s="4"/>
      <c r="J37" s="4"/>
      <c r="K37" s="4"/>
      <c r="L37" s="4"/>
      <c r="M37" s="4"/>
      <c r="N37" s="4"/>
      <c r="O37" s="4"/>
      <c r="P37" s="4"/>
      <c r="Q37" s="4"/>
      <c r="T37" s="3"/>
    </row>
    <row r="38" spans="3:20" x14ac:dyDescent="0.55000000000000004">
      <c r="I38" s="6"/>
      <c r="J38" s="6"/>
      <c r="K38" s="6"/>
      <c r="L38" s="6"/>
      <c r="M38" s="6"/>
      <c r="N38" s="6"/>
      <c r="O38" s="6"/>
      <c r="P38" s="6"/>
      <c r="Q38" s="6"/>
      <c r="T38" s="3"/>
    </row>
    <row r="39" spans="3:20" x14ac:dyDescent="0.55000000000000004">
      <c r="I39" s="4"/>
      <c r="J39" s="4"/>
      <c r="K39" s="4"/>
      <c r="L39" s="4"/>
      <c r="M39" s="12"/>
      <c r="N39" s="4"/>
      <c r="O39" s="4"/>
      <c r="P39" s="4"/>
      <c r="Q39" s="4"/>
    </row>
    <row r="40" spans="3:20" x14ac:dyDescent="0.55000000000000004">
      <c r="I40" s="4"/>
      <c r="J40" s="4"/>
      <c r="K40" s="4"/>
      <c r="L40" s="4"/>
      <c r="M40" s="12"/>
      <c r="N40" s="4"/>
      <c r="O40" s="4"/>
      <c r="P40" s="4"/>
      <c r="Q40" s="4"/>
    </row>
    <row r="41" spans="3:20" x14ac:dyDescent="0.55000000000000004">
      <c r="M41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2023-06-24T07:02:19Z</dcterms:created>
  <dcterms:modified xsi:type="dcterms:W3CDTF">2023-07-01T12:47:07Z</dcterms:modified>
</cp:coreProperties>
</file>