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دی ماه\"/>
    </mc:Choice>
  </mc:AlternateContent>
  <xr:revisionPtr revIDLastSave="0" documentId="13_ncr:1_{3C1D3F65-2A20-4C56-AB0D-92AB595790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state="hidden" r:id="rId7"/>
    <sheet name=".درامد ناشی از فروش" sheetId="16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C10" i="15"/>
  <c r="M51" i="12"/>
  <c r="K51" i="12"/>
  <c r="I51" i="12"/>
  <c r="G51" i="12"/>
  <c r="E51" i="12"/>
  <c r="C51" i="12"/>
  <c r="I50" i="12"/>
  <c r="I49" i="12"/>
  <c r="Q75" i="11"/>
  <c r="M75" i="11"/>
  <c r="O75" i="11"/>
  <c r="C75" i="11"/>
  <c r="E75" i="11"/>
  <c r="G75" i="11"/>
  <c r="I75" i="11"/>
  <c r="K74" i="11" s="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8" i="11"/>
  <c r="I88" i="16"/>
  <c r="E88" i="16"/>
  <c r="G88" i="16"/>
  <c r="M88" i="16"/>
  <c r="O88" i="16"/>
  <c r="Q88" i="16"/>
  <c r="S20" i="7"/>
  <c r="I94" i="10"/>
  <c r="I93" i="10"/>
  <c r="I88" i="10"/>
  <c r="E88" i="10"/>
  <c r="G88" i="10"/>
  <c r="O88" i="10"/>
  <c r="Q88" i="10"/>
  <c r="I85" i="10"/>
  <c r="I86" i="10"/>
  <c r="M88" i="10"/>
  <c r="S91" i="10"/>
  <c r="S8" i="7"/>
  <c r="I20" i="7"/>
  <c r="K20" i="7"/>
  <c r="M20" i="7"/>
  <c r="O20" i="7"/>
  <c r="Y56" i="1"/>
  <c r="E9" i="15"/>
  <c r="K13" i="13"/>
  <c r="K9" i="13"/>
  <c r="K10" i="13"/>
  <c r="K11" i="13"/>
  <c r="K12" i="13"/>
  <c r="K8" i="13"/>
  <c r="G13" i="13"/>
  <c r="G9" i="13"/>
  <c r="G10" i="13"/>
  <c r="G11" i="13"/>
  <c r="G12" i="13"/>
  <c r="G8" i="13"/>
  <c r="O51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8" i="12"/>
  <c r="Q51" i="12" s="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8" i="12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8" i="9"/>
  <c r="Q69" i="9" s="1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8" i="9"/>
  <c r="Q13" i="6"/>
  <c r="O13" i="6"/>
  <c r="M13" i="6"/>
  <c r="K13" i="6"/>
  <c r="E9" i="14"/>
  <c r="C9" i="14"/>
  <c r="I13" i="13"/>
  <c r="E13" i="13"/>
  <c r="O69" i="9"/>
  <c r="M69" i="9"/>
  <c r="G69" i="9"/>
  <c r="E69" i="9"/>
  <c r="S35" i="8"/>
  <c r="Q35" i="8"/>
  <c r="O35" i="8"/>
  <c r="M35" i="8"/>
  <c r="K35" i="8"/>
  <c r="I35" i="8"/>
  <c r="Q20" i="7"/>
  <c r="AI27" i="3"/>
  <c r="AG27" i="3"/>
  <c r="AA27" i="3"/>
  <c r="W27" i="3"/>
  <c r="S27" i="3"/>
  <c r="Q27" i="3"/>
  <c r="W56" i="1"/>
  <c r="U56" i="1"/>
  <c r="O56" i="1"/>
  <c r="K56" i="1"/>
  <c r="G56" i="1"/>
  <c r="E56" i="1"/>
  <c r="E8" i="15" l="1"/>
  <c r="E7" i="15"/>
  <c r="E10" i="15" s="1"/>
  <c r="K73" i="11"/>
  <c r="K72" i="11"/>
  <c r="I69" i="9"/>
  <c r="S92" i="10"/>
  <c r="S75" i="11"/>
  <c r="U68" i="11" s="1"/>
  <c r="U47" i="11" l="1"/>
  <c r="U40" i="11"/>
  <c r="K28" i="11"/>
  <c r="K20" i="11"/>
  <c r="K60" i="11"/>
  <c r="K52" i="11"/>
  <c r="K36" i="11"/>
  <c r="K12" i="11"/>
  <c r="K68" i="11"/>
  <c r="K44" i="11"/>
  <c r="U48" i="11"/>
  <c r="K43" i="11"/>
  <c r="U62" i="11"/>
  <c r="K53" i="11"/>
  <c r="K30" i="11"/>
  <c r="U63" i="11"/>
  <c r="U56" i="11"/>
  <c r="K50" i="11"/>
  <c r="K51" i="11"/>
  <c r="U60" i="11"/>
  <c r="U37" i="11"/>
  <c r="K38" i="11"/>
  <c r="U8" i="11"/>
  <c r="K8" i="11"/>
  <c r="U64" i="11"/>
  <c r="K65" i="11"/>
  <c r="U57" i="11"/>
  <c r="K66" i="11"/>
  <c r="U58" i="11"/>
  <c r="K59" i="11"/>
  <c r="U35" i="11"/>
  <c r="K63" i="11"/>
  <c r="U69" i="11"/>
  <c r="K69" i="11"/>
  <c r="U45" i="11"/>
  <c r="K46" i="11"/>
  <c r="U15" i="11"/>
  <c r="K16" i="11"/>
  <c r="U54" i="11"/>
  <c r="K9" i="11"/>
  <c r="K58" i="11"/>
  <c r="U65" i="11"/>
  <c r="U46" i="11"/>
  <c r="U66" i="11"/>
  <c r="K67" i="11"/>
  <c r="U43" i="11"/>
  <c r="U12" i="11"/>
  <c r="K13" i="11"/>
  <c r="U14" i="11"/>
  <c r="U53" i="11"/>
  <c r="K54" i="11"/>
  <c r="U33" i="11"/>
  <c r="K35" i="11"/>
  <c r="U30" i="11"/>
  <c r="K22" i="11"/>
  <c r="U55" i="11"/>
  <c r="K42" i="11"/>
  <c r="U29" i="11"/>
  <c r="K57" i="11"/>
  <c r="U27" i="11"/>
  <c r="K24" i="11"/>
  <c r="U10" i="11"/>
  <c r="U51" i="11"/>
  <c r="K21" i="11"/>
  <c r="K15" i="11"/>
  <c r="U61" i="11"/>
  <c r="K62" i="11"/>
  <c r="K48" i="11"/>
  <c r="K41" i="11"/>
  <c r="K34" i="11"/>
  <c r="U34" i="11"/>
  <c r="U11" i="11"/>
  <c r="U44" i="11"/>
  <c r="K45" i="11"/>
  <c r="U21" i="11"/>
  <c r="U71" i="11"/>
  <c r="K56" i="11"/>
  <c r="K49" i="11"/>
  <c r="U41" i="11"/>
  <c r="U42" i="11"/>
  <c r="U19" i="11"/>
  <c r="U52" i="11"/>
  <c r="K31" i="11"/>
  <c r="K64" i="11"/>
  <c r="U49" i="11"/>
  <c r="U50" i="11"/>
  <c r="K39" i="11"/>
  <c r="K61" i="11"/>
  <c r="K47" i="11"/>
  <c r="U23" i="11"/>
  <c r="U16" i="11"/>
  <c r="K17" i="11"/>
  <c r="U9" i="11"/>
  <c r="K10" i="11"/>
  <c r="K11" i="11"/>
  <c r="U38" i="11"/>
  <c r="U20" i="11"/>
  <c r="U31" i="11"/>
  <c r="K32" i="11"/>
  <c r="U24" i="11"/>
  <c r="K25" i="11"/>
  <c r="U17" i="11"/>
  <c r="K18" i="11"/>
  <c r="U18" i="11"/>
  <c r="K19" i="11"/>
  <c r="K23" i="11"/>
  <c r="U59" i="11"/>
  <c r="U28" i="11"/>
  <c r="K29" i="11"/>
  <c r="K55" i="11"/>
  <c r="U70" i="11"/>
  <c r="K70" i="11"/>
  <c r="U39" i="11"/>
  <c r="K40" i="11"/>
  <c r="U32" i="11"/>
  <c r="K33" i="11"/>
  <c r="U25" i="11"/>
  <c r="K26" i="11"/>
  <c r="U26" i="11"/>
  <c r="K27" i="11"/>
  <c r="K71" i="11"/>
  <c r="U67" i="11"/>
  <c r="U36" i="11"/>
  <c r="K37" i="11"/>
  <c r="U13" i="11"/>
  <c r="K14" i="11"/>
  <c r="U22" i="11"/>
  <c r="K75" i="11" l="1"/>
  <c r="U75" i="11"/>
</calcChain>
</file>

<file path=xl/sharedStrings.xml><?xml version="1.0" encoding="utf-8"?>
<sst xmlns="http://schemas.openxmlformats.org/spreadsheetml/2006/main" count="1704" uniqueCount="279">
  <si>
    <t>صندوق سرمایه‌گذاری تضمین اصل سرمایه مفید</t>
  </si>
  <si>
    <t>صورت وضعیت پورتفوی</t>
  </si>
  <si>
    <t>برای ماه منتهی به 1402/10/30</t>
  </si>
  <si>
    <t>نام شرکت</t>
  </si>
  <si>
    <t>1402/09/30</t>
  </si>
  <si>
    <t>تغییرات طی دوره</t>
  </si>
  <si>
    <t>1402/10/30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</si>
  <si>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</si>
  <si>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</si>
  <si>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</si>
  <si>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</si>
  <si>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</si>
  <si>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</si>
  <si>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</si>
  <si>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</si>
  <si>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</si>
  <si>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 ملت</t>
  </si>
  <si>
    <t>بین المللی توسعه ص. معادن غدیر</t>
  </si>
  <si>
    <t>پالایش نفت اصفهان</t>
  </si>
  <si>
    <t>پتروشیمی پردیس</t>
  </si>
  <si>
    <t>پرتو بار فرابر خلیج فارس</t>
  </si>
  <si>
    <t>تامین سرمایه کاردان</t>
  </si>
  <si>
    <t>تایدواترخاورمیانه</t>
  </si>
  <si>
    <t>تراکتورسازی‌ایران‌</t>
  </si>
  <si>
    <t>0.00%</t>
  </si>
  <si>
    <t>ح. گسترش سوخت سبززاگرس(س. عام)</t>
  </si>
  <si>
    <t>ح. مبین انرژی خلیج فارس</t>
  </si>
  <si>
    <t>داروپخش‌ (هلدینگ‌</t>
  </si>
  <si>
    <t>داروسازی شهید قاضی</t>
  </si>
  <si>
    <t>س.ص.بازنشستگی کارکنان بانکها</t>
  </si>
  <si>
    <t>سرمایه گذاری تامین اجتماعی</t>
  </si>
  <si>
    <t>سرمایه گذاری دارویی تامین</t>
  </si>
  <si>
    <t>سرمایه گذاری سبحان</t>
  </si>
  <si>
    <t>سرمایه گذاری سیمان تامین</t>
  </si>
  <si>
    <t>سرمایه گذاری صدرتامین</t>
  </si>
  <si>
    <t>سرمایه گذاری مسکن جنوب</t>
  </si>
  <si>
    <t>سرمایه‌ گذاری‌ البرز(هلدینگ‌</t>
  </si>
  <si>
    <t>سرمایه‌گذاری‌غدیر(هلدینگ‌</t>
  </si>
  <si>
    <t>سیمان آبیک</t>
  </si>
  <si>
    <t>سیمان خوزستان</t>
  </si>
  <si>
    <t>سیمان فارس و خوزستان</t>
  </si>
  <si>
    <t>سیمان‌ صوفیان‌</t>
  </si>
  <si>
    <t>سیمان‌هگمتان‌</t>
  </si>
  <si>
    <t>شمش طلا</t>
  </si>
  <si>
    <t>صبا فولاد خلیج فارس</t>
  </si>
  <si>
    <t>صنایع فروآلیاژ ایران</t>
  </si>
  <si>
    <t>فجر انرژی خلیج فارس</t>
  </si>
  <si>
    <t>فولاد کاوه جنوب کیش</t>
  </si>
  <si>
    <t>گروه انتخاب الکترونیک آرمان</t>
  </si>
  <si>
    <t>گروه توسعه مالی مهرآیندگان</t>
  </si>
  <si>
    <t>گروه دارویی سبحان</t>
  </si>
  <si>
    <t>گروه مالی صبا تامین</t>
  </si>
  <si>
    <t>گروه‌صنعتی‌سپاهان‌</t>
  </si>
  <si>
    <t>گسترش نفت و گاز پارسیان</t>
  </si>
  <si>
    <t>مبین انرژی خلیج فارس</t>
  </si>
  <si>
    <t>مولد نیروگاهی تجارت فارس</t>
  </si>
  <si>
    <t>نفت سپاهان</t>
  </si>
  <si>
    <t>کارخانجات‌داروپخش‌</t>
  </si>
  <si>
    <t>صنایع پتروشیمی کرمانشاه</t>
  </si>
  <si>
    <t>بانک سامان</t>
  </si>
  <si>
    <t>گسترش سوخت سبززاگرس(سهامی عام)</t>
  </si>
  <si>
    <t>نخریسی و نساجی خسروی خراسان</t>
  </si>
  <si>
    <t>ح.سرمایه گذاری سیمان تامین</t>
  </si>
  <si>
    <t/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</si>
  <si>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</si>
  <si>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</si>
  <si>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</si>
  <si>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</si>
  <si>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</si>
  <si>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</si>
  <si>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</si>
  <si>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</si>
  <si>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</si>
  <si>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</si>
  <si>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</si>
  <si>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</si>
  <si>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</si>
  <si>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0.01%</t>
  </si>
  <si>
    <t>اسناد خزانه-م1بودجه01-040326</t>
  </si>
  <si>
    <t>1401/02/26</t>
  </si>
  <si>
    <t>1404/03/25</t>
  </si>
  <si>
    <t>0.18%</t>
  </si>
  <si>
    <t>اسناد خزانه-م3بودجه01-040520</t>
  </si>
  <si>
    <t>1401/05/18</t>
  </si>
  <si>
    <t>1404/05/19</t>
  </si>
  <si>
    <t>0.02%</t>
  </si>
  <si>
    <t>اسناد خزانه-م9بودجه00-031101</t>
  </si>
  <si>
    <t>1400/06/01</t>
  </si>
  <si>
    <t>1403/11/01</t>
  </si>
  <si>
    <t>0.07%</t>
  </si>
  <si>
    <t>اسنادخزانه-م1بودجه00-030821</t>
  </si>
  <si>
    <t>1400/02/22</t>
  </si>
  <si>
    <t>1403/08/21</t>
  </si>
  <si>
    <t>1.89%</t>
  </si>
  <si>
    <t>اسنادخزانه-م3بودجه00-030418</t>
  </si>
  <si>
    <t>1403/04/18</t>
  </si>
  <si>
    <t>0.04%</t>
  </si>
  <si>
    <t>اسنادخزانه-م4بودجه00-030522</t>
  </si>
  <si>
    <t>1400/03/11</t>
  </si>
  <si>
    <t>1403/05/22</t>
  </si>
  <si>
    <t>0.09%</t>
  </si>
  <si>
    <t>اسنادخزانه-م4بودجه01-040917</t>
  </si>
  <si>
    <t>1401/12/08</t>
  </si>
  <si>
    <t>1404/09/16</t>
  </si>
  <si>
    <t>0.20%</t>
  </si>
  <si>
    <t>اسنادخزانه-م5بودجه00-030626</t>
  </si>
  <si>
    <t>1403/10/24</t>
  </si>
  <si>
    <t>اسنادخزانه-م5بودجه01-041015</t>
  </si>
  <si>
    <t>1404/10/14</t>
  </si>
  <si>
    <t>0.63%</t>
  </si>
  <si>
    <t>اسنادخزانه-م6بودجه00-030723</t>
  </si>
  <si>
    <t>1403/07/23</t>
  </si>
  <si>
    <t>0.70%</t>
  </si>
  <si>
    <t>اسنادخزانه-م6بودجه01-030814</t>
  </si>
  <si>
    <t>1401/12/10</t>
  </si>
  <si>
    <t>1403/08/14</t>
  </si>
  <si>
    <t>1.95%</t>
  </si>
  <si>
    <t>اسنادخزانه-م8بودجه01-040728</t>
  </si>
  <si>
    <t>1401/12/28</t>
  </si>
  <si>
    <t>1404/07/27</t>
  </si>
  <si>
    <t>0.08%</t>
  </si>
  <si>
    <t>گام بانک ملت0211</t>
  </si>
  <si>
    <t>1402/02/16</t>
  </si>
  <si>
    <t>1402/11/30</t>
  </si>
  <si>
    <t>6.27%</t>
  </si>
  <si>
    <t>مرابحه عام دولت130-ش.خ031110</t>
  </si>
  <si>
    <t>1402/05/10</t>
  </si>
  <si>
    <t>1403/11/10</t>
  </si>
  <si>
    <t>7.74%</t>
  </si>
  <si>
    <t>مرابحه عام دولت3-ش.خ0211</t>
  </si>
  <si>
    <t>1399/03/13</t>
  </si>
  <si>
    <t>1402/11/13</t>
  </si>
  <si>
    <t>مرابحه عام دولتی6-ش.خ0210</t>
  </si>
  <si>
    <t>1399/09/25</t>
  </si>
  <si>
    <t>1402/10/25</t>
  </si>
  <si>
    <t>صکوک اجاره صملی404-6ماهه18%</t>
  </si>
  <si>
    <t>1400/05/05</t>
  </si>
  <si>
    <t>1404/05/04</t>
  </si>
  <si>
    <t>0.26%</t>
  </si>
  <si>
    <t>20.18%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</si>
  <si>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</si>
  <si>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</si>
  <si>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</si>
  <si>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</si>
  <si>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</si>
  <si>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</si>
  <si>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</si>
  <si>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</si>
  <si>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</si>
  <si>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</si>
  <si>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207-8100-16333333-1</t>
  </si>
  <si>
    <t>سپرده کوتاه مدت</t>
  </si>
  <si>
    <t>1401/05/29</t>
  </si>
  <si>
    <t>0.03%</t>
  </si>
  <si>
    <t>بانک خاورمیانه آفریقا</t>
  </si>
  <si>
    <t>1009-10-810-707074811</t>
  </si>
  <si>
    <t>1401/07/09</t>
  </si>
  <si>
    <t>1.33%</t>
  </si>
  <si>
    <t>بانک ملت مستقل مرکزی</t>
  </si>
  <si>
    <t>9986163662</t>
  </si>
  <si>
    <t>1402/09/12</t>
  </si>
  <si>
    <t>0.05%</t>
  </si>
  <si>
    <t>9012834971</t>
  </si>
  <si>
    <t>سپرده بلند مدت</t>
  </si>
  <si>
    <t>1402/10/02</t>
  </si>
  <si>
    <t>6.78%</t>
  </si>
  <si>
    <t>100960935000000413</t>
  </si>
  <si>
    <t>1402/10/26</t>
  </si>
  <si>
    <t>2.71%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</si>
  <si>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</si>
  <si>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</si>
  <si>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</si>
  <si>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</si>
  <si>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</si>
  <si>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</si>
  <si>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</si>
  <si>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</si>
  <si>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</si>
  <si>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دولت104-ش.خ020303</t>
  </si>
  <si>
    <t>1402/03/03</t>
  </si>
  <si>
    <t>مرابحه عام دولت4-ش.خ 0206</t>
  </si>
  <si>
    <t>1402/06/12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</si>
  <si>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</si>
  <si>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</si>
  <si>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</si>
  <si>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</si>
  <si>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</si>
  <si>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</si>
  <si>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1402/03/31</t>
  </si>
  <si>
    <t>1402/04/28</t>
  </si>
  <si>
    <t>1402/05/01</t>
  </si>
  <si>
    <t>1402/03/08</t>
  </si>
  <si>
    <t>1402/02/25</t>
  </si>
  <si>
    <t>1402/04/12</t>
  </si>
  <si>
    <t>1402/04/30</t>
  </si>
  <si>
    <t>1402/02/20</t>
  </si>
  <si>
    <t>1402/03/02</t>
  </si>
  <si>
    <t>1402/10/06</t>
  </si>
  <si>
    <t>1402/10/28</t>
  </si>
  <si>
    <t>1402/06/19</t>
  </si>
  <si>
    <t>1402/04/17</t>
  </si>
  <si>
    <t>1402/04/21</t>
  </si>
  <si>
    <t>1402/04/31</t>
  </si>
  <si>
    <t>1402/07/17</t>
  </si>
  <si>
    <t>1402/03/04</t>
  </si>
  <si>
    <t>1402/06/06</t>
  </si>
  <si>
    <t>سرمایه گذاری صبا تامین</t>
  </si>
  <si>
    <t>1402/06/22</t>
  </si>
  <si>
    <t>1402/07/30</t>
  </si>
  <si>
    <t>1402/05/16</t>
  </si>
  <si>
    <t>1402/10/24</t>
  </si>
  <si>
    <t>1402/04/14</t>
  </si>
  <si>
    <t>نیان الکترونیک</t>
  </si>
  <si>
    <t>1402/04/19</t>
  </si>
  <si>
    <t>بهای فروش</t>
  </si>
  <si>
    <t>ارزش دفتری</t>
  </si>
  <si>
    <t>سود و زیان ناشی از تغییر قیمت</t>
  </si>
  <si>
    <t>سود و زیان ناشی از فروش</t>
  </si>
  <si>
    <t>کاشی‌ پارس‌</t>
  </si>
  <si>
    <t>زعفران0210نگین بهرامن(پ)</t>
  </si>
  <si>
    <t>بهار رز عالیس چناران</t>
  </si>
  <si>
    <t>کشت و دام قیام اصفهان</t>
  </si>
  <si>
    <t>سرمایه گذاری گروه توسعه ملی</t>
  </si>
  <si>
    <t>ح . داروپخش‌ (هلدینگ‌</t>
  </si>
  <si>
    <t>توسعه معادن کرومیت کاوندگان</t>
  </si>
  <si>
    <t>ح . صبا فولاد خلیج فارس</t>
  </si>
  <si>
    <t>سیمرغ</t>
  </si>
  <si>
    <t>ملی شیمی کشاورز</t>
  </si>
  <si>
    <t>زعفران0210نگین وحدت جام(پ)</t>
  </si>
  <si>
    <t>س. الماس حکمت ایرانیان</t>
  </si>
  <si>
    <t>کشاورزی و دامپروری فجر اصفهان</t>
  </si>
  <si>
    <t>ح . سرمایه گذاری صبا تامین</t>
  </si>
  <si>
    <t>ح . سرمایه گذاری صدرتامین</t>
  </si>
  <si>
    <t>کربن‌ ایران‌</t>
  </si>
  <si>
    <t>توسعه صنایع و معادن کوثر</t>
  </si>
  <si>
    <t>اسنادخزانه-م20بودجه98-020806</t>
  </si>
  <si>
    <t>اسنادخزانه-م6بودجه99-020321</t>
  </si>
  <si>
    <t>اسنادخزانه-م7بودجه99-020704</t>
  </si>
  <si>
    <t>اسنادخزانه-م10بودجه99-020807</t>
  </si>
  <si>
    <t>گواهی اعتبار مولد رفاه0202</t>
  </si>
  <si>
    <t>گواهی اعتبار مولد شهر0203</t>
  </si>
  <si>
    <t>گواهی اعتبار مولد سامان0204</t>
  </si>
  <si>
    <t>گام بانک اقتصاد نوین0205</t>
  </si>
  <si>
    <t>گواهی اعتبار مولد رفاه0205</t>
  </si>
  <si>
    <t>گام بانک تجارت0206</t>
  </si>
  <si>
    <t>گام بانک اقتصاد نوین0204</t>
  </si>
  <si>
    <t>گام بانک صادرات ایران0206</t>
  </si>
  <si>
    <t>گام بانک صادرات ایران0207</t>
  </si>
  <si>
    <t>گواهی اعتبار مولد سامان0207</t>
  </si>
  <si>
    <t>گواهی اعتبار مولد رفاه0207</t>
  </si>
  <si>
    <t>گواهی اعتبار مولد سامان0206</t>
  </si>
  <si>
    <t>گواهی اعتبار مولد شهر0206</t>
  </si>
  <si>
    <t>گواهی اعتبار مولد سپه0207</t>
  </si>
  <si>
    <t>گواهی اعتبار مولد سپه0208</t>
  </si>
  <si>
    <t>گواهی اعتبارمولد رفاه0208</t>
  </si>
  <si>
    <t>گواهی اعتبارمولد صنعت020930</t>
  </si>
  <si>
    <t>اسنادخزانه-م7بودجه01-040714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</si>
  <si>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</si>
  <si>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</si>
  <si>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</si>
  <si>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</si>
  <si>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</si>
  <si>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</si>
  <si>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</si>
  <si>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</si>
  <si>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</si>
  <si>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</si>
  <si>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</si>
  <si>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</si>
  <si>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</si>
  <si>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</si>
  <si>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</si>
  <si>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1402/10/01</t>
  </si>
  <si>
    <t>-</t>
  </si>
  <si>
    <t>از ابتدای سال مالی</t>
  </si>
  <si>
    <t>تا پایان ماه</t>
  </si>
  <si>
    <t>اختیارف شستا-1065-1402/06/08</t>
  </si>
  <si>
    <t>اختیارخ شستا-865-1402/06/08</t>
  </si>
  <si>
    <t>اختیارخ شستا-1612-1402/12/09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</si>
</sst>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</numFmts>
  <fonts count="5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37" fontId="3" fillId="0" borderId="0" xfId="1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0" xfId="0" applyNumberFormat="1" applyFont="1"/>
    <xf numFmtId="10" fontId="3" fillId="0" borderId="0" xfId="2" applyNumberFormat="1" applyFont="1" applyAlignment="1">
      <alignment horizontal="center"/>
    </xf>
    <xf numFmtId="10" fontId="3" fillId="0" borderId="2" xfId="2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0" fontId="3" fillId="0" borderId="0" xfId="2" applyNumberFormat="1" applyFont="1"/>
    <xf numFmtId="10" fontId="3" fillId="0" borderId="0" xfId="0" applyNumberFormat="1" applyFont="1"/>
    <xf numFmtId="165" fontId="3" fillId="0" borderId="0" xfId="1" applyNumberFormat="1" applyFont="1" applyAlignment="1"/>
    <xf numFmtId="164" fontId="3" fillId="0" borderId="0" xfId="1" applyNumberFormat="1" applyFont="1" applyAlignment="1"/>
    <xf numFmtId="43" fontId="3" fillId="0" borderId="0" xfId="1" applyFont="1" applyAlignment="1"/>
    <xf numFmtId="37" fontId="3" fillId="0" borderId="0" xfId="2" applyNumberFormat="1" applyFont="1" applyFill="1" applyAlignment="1">
      <alignment horizontal="center"/>
    </xf>
    <xf numFmtId="3" fontId="3" fillId="2" borderId="0" xfId="0" applyNumberFormat="1" applyFont="1" applyFill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8"/>
  <sheetViews>
    <sheetView rightToLeft="1" tabSelected="1" zoomScaleNormal="100" workbookViewId="0">
      <selection activeCell="G15" sqref="A14:G15"/>
    </sheetView>
  </sheetViews>
  <sheetFormatPr defaultRowHeight="24"/>
  <cols>
    <col min="1" max="1" width="35.7109375" style="2" bestFit="1" customWidth="1"/>
    <col min="2" max="2" width="1" style="2" customWidth="1"/>
    <col min="3" max="3" width="19" style="2" customWidth="1"/>
    <col min="4" max="4" width="1" style="2" customWidth="1"/>
    <col min="5" max="5" width="22" style="2" customWidth="1"/>
    <col min="6" max="6" width="1" style="2" customWidth="1"/>
    <col min="7" max="7" width="26" style="2" customWidth="1"/>
    <col min="8" max="8" width="1" style="2" customWidth="1"/>
    <col min="9" max="9" width="18" style="2" customWidth="1"/>
    <col min="10" max="10" width="1" style="2" customWidth="1"/>
    <col min="11" max="11" width="22" style="2" customWidth="1"/>
    <col min="12" max="12" width="1" style="2" customWidth="1"/>
    <col min="13" max="13" width="19" style="2" customWidth="1"/>
    <col min="14" max="14" width="1" style="2" customWidth="1"/>
    <col min="15" max="15" width="21" style="2" customWidth="1"/>
    <col min="16" max="16" width="1" style="2" customWidth="1"/>
    <col min="17" max="17" width="19" style="2" customWidth="1"/>
    <col min="18" max="18" width="1" style="2" customWidth="1"/>
    <col min="19" max="19" width="17" style="2" customWidth="1"/>
    <col min="20" max="20" width="1" style="2" customWidth="1"/>
    <col min="21" max="21" width="22" style="2" customWidth="1"/>
    <col min="22" max="22" width="1" style="2" customWidth="1"/>
    <col min="23" max="23" width="26" style="2" customWidth="1"/>
    <col min="24" max="24" width="1" style="2" customWidth="1"/>
    <col min="25" max="25" width="32" style="2" customWidth="1"/>
    <col min="26" max="26" width="1" style="2" customWidth="1"/>
    <col min="27" max="27" width="9.140625" style="2" customWidth="1"/>
    <col min="28" max="16384" width="9.140625" style="2"/>
  </cols>
  <sheetData>
    <row r="2" spans="1:25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  <c r="R2" s="29" t="s">
        <v>0</v>
      </c>
      <c r="S2" s="29" t="s">
        <v>0</v>
      </c>
      <c r="T2" s="29" t="s">
        <v>0</v>
      </c>
      <c r="U2" s="29" t="s">
        <v>0</v>
      </c>
      <c r="V2" s="29" t="s">
        <v>0</v>
      </c>
      <c r="W2" s="29" t="s">
        <v>0</v>
      </c>
      <c r="X2" s="29" t="s">
        <v>0</v>
      </c>
      <c r="Y2" s="29" t="s">
        <v>0</v>
      </c>
    </row>
    <row r="3" spans="1:25" ht="24.75">
      <c r="A3" s="29" t="s">
        <v>1</v>
      </c>
      <c r="B3" s="29" t="s">
        <v>1</v>
      </c>
      <c r="C3" s="29" t="s">
        <v>1</v>
      </c>
      <c r="D3" s="29" t="s">
        <v>1</v>
      </c>
      <c r="E3" s="29" t="s">
        <v>1</v>
      </c>
      <c r="F3" s="29" t="s">
        <v>1</v>
      </c>
      <c r="G3" s="29" t="s">
        <v>1</v>
      </c>
      <c r="H3" s="29" t="s">
        <v>1</v>
      </c>
      <c r="I3" s="29" t="s">
        <v>1</v>
      </c>
      <c r="J3" s="29" t="s">
        <v>1</v>
      </c>
      <c r="K3" s="29" t="s">
        <v>1</v>
      </c>
      <c r="L3" s="29" t="s">
        <v>1</v>
      </c>
      <c r="M3" s="29" t="s">
        <v>1</v>
      </c>
      <c r="N3" s="29" t="s">
        <v>1</v>
      </c>
      <c r="O3" s="29" t="s">
        <v>1</v>
      </c>
      <c r="P3" s="29" t="s">
        <v>1</v>
      </c>
      <c r="Q3" s="29" t="s">
        <v>1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  <c r="W3" s="29" t="s">
        <v>1</v>
      </c>
      <c r="X3" s="29" t="s">
        <v>1</v>
      </c>
      <c r="Y3" s="29" t="s">
        <v>1</v>
      </c>
    </row>
    <row r="4" spans="1:25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  <c r="R4" s="29" t="s">
        <v>2</v>
      </c>
      <c r="S4" s="29" t="s">
        <v>2</v>
      </c>
      <c r="T4" s="29" t="s">
        <v>2</v>
      </c>
      <c r="U4" s="29" t="s">
        <v>2</v>
      </c>
      <c r="V4" s="29" t="s">
        <v>2</v>
      </c>
      <c r="W4" s="29" t="s">
        <v>2</v>
      </c>
      <c r="X4" s="29" t="s">
        <v>2</v>
      </c>
      <c r="Y4" s="29" t="s">
        <v>2</v>
      </c>
    </row>
    <row r="6" spans="1:25" ht="24.75">
      <c r="A6" s="28" t="s">
        <v>3</v>
      </c>
      <c r="C6" s="28" t="s">
        <v>272</v>
      </c>
      <c r="D6" s="28" t="s">
        <v>4</v>
      </c>
      <c r="E6" s="28" t="s">
        <v>4</v>
      </c>
      <c r="F6" s="28" t="s">
        <v>4</v>
      </c>
      <c r="G6" s="28" t="s">
        <v>4</v>
      </c>
      <c r="I6" s="28" t="s">
        <v>5</v>
      </c>
      <c r="J6" s="28" t="s">
        <v>5</v>
      </c>
      <c r="K6" s="28" t="s">
        <v>5</v>
      </c>
      <c r="L6" s="28" t="s">
        <v>5</v>
      </c>
      <c r="M6" s="28" t="s">
        <v>5</v>
      </c>
      <c r="N6" s="28" t="s">
        <v>5</v>
      </c>
      <c r="O6" s="28" t="s">
        <v>5</v>
      </c>
      <c r="Q6" s="28" t="s">
        <v>6</v>
      </c>
      <c r="R6" s="28" t="s">
        <v>6</v>
      </c>
      <c r="S6" s="28" t="s">
        <v>6</v>
      </c>
      <c r="T6" s="28" t="s">
        <v>6</v>
      </c>
      <c r="U6" s="28" t="s">
        <v>6</v>
      </c>
      <c r="V6" s="28" t="s">
        <v>6</v>
      </c>
      <c r="W6" s="28" t="s">
        <v>6</v>
      </c>
      <c r="X6" s="28" t="s">
        <v>6</v>
      </c>
      <c r="Y6" s="28" t="s">
        <v>6</v>
      </c>
    </row>
    <row r="7" spans="1:25" ht="24.75">
      <c r="A7" s="28" t="s">
        <v>3</v>
      </c>
      <c r="C7" s="28" t="s">
        <v>7</v>
      </c>
      <c r="E7" s="28" t="s">
        <v>8</v>
      </c>
      <c r="G7" s="28" t="s">
        <v>9</v>
      </c>
      <c r="I7" s="28" t="s">
        <v>10</v>
      </c>
      <c r="J7" s="28" t="s">
        <v>10</v>
      </c>
      <c r="K7" s="28" t="s">
        <v>10</v>
      </c>
      <c r="M7" s="28" t="s">
        <v>11</v>
      </c>
      <c r="N7" s="28" t="s">
        <v>11</v>
      </c>
      <c r="O7" s="28" t="s">
        <v>11</v>
      </c>
      <c r="Q7" s="28" t="s">
        <v>7</v>
      </c>
      <c r="S7" s="28" t="s">
        <v>12</v>
      </c>
      <c r="U7" s="28" t="s">
        <v>8</v>
      </c>
      <c r="W7" s="28" t="s">
        <v>9</v>
      </c>
      <c r="Y7" s="28" t="s">
        <v>13</v>
      </c>
    </row>
    <row r="8" spans="1:25" ht="24.75">
      <c r="A8" s="28" t="s">
        <v>3</v>
      </c>
      <c r="C8" s="28" t="s">
        <v>7</v>
      </c>
      <c r="E8" s="28" t="s">
        <v>8</v>
      </c>
      <c r="G8" s="28" t="s">
        <v>9</v>
      </c>
      <c r="I8" s="28" t="s">
        <v>7</v>
      </c>
      <c r="K8" s="28" t="s">
        <v>8</v>
      </c>
      <c r="M8" s="28" t="s">
        <v>7</v>
      </c>
      <c r="O8" s="28" t="s">
        <v>14</v>
      </c>
      <c r="Q8" s="28" t="s">
        <v>7</v>
      </c>
      <c r="S8" s="28" t="s">
        <v>12</v>
      </c>
      <c r="U8" s="28" t="s">
        <v>8</v>
      </c>
      <c r="W8" s="28" t="s">
        <v>9</v>
      </c>
      <c r="Y8" s="28" t="s">
        <v>13</v>
      </c>
    </row>
    <row r="9" spans="1:25">
      <c r="A9" s="2" t="s">
        <v>15</v>
      </c>
      <c r="C9" s="10">
        <v>66541862</v>
      </c>
      <c r="D9" s="10"/>
      <c r="E9" s="10">
        <v>207467309394</v>
      </c>
      <c r="F9" s="10"/>
      <c r="G9" s="10">
        <v>245930597190.64999</v>
      </c>
      <c r="H9" s="10"/>
      <c r="I9" s="10">
        <v>12000000</v>
      </c>
      <c r="J9" s="10"/>
      <c r="K9" s="10">
        <v>44351993496</v>
      </c>
      <c r="L9" s="10"/>
      <c r="M9" s="10">
        <v>0</v>
      </c>
      <c r="N9" s="10"/>
      <c r="O9" s="10">
        <v>0</v>
      </c>
      <c r="P9" s="10"/>
      <c r="Q9" s="10">
        <v>78541862</v>
      </c>
      <c r="R9" s="10"/>
      <c r="S9" s="10">
        <v>3643</v>
      </c>
      <c r="T9" s="10"/>
      <c r="U9" s="10">
        <v>251819302890</v>
      </c>
      <c r="V9" s="10"/>
      <c r="W9" s="10">
        <v>284425541646.56702</v>
      </c>
      <c r="X9" s="7"/>
      <c r="Y9" s="16">
        <v>3.8593425954747421E-2</v>
      </c>
    </row>
    <row r="10" spans="1:25">
      <c r="A10" s="2" t="s">
        <v>16</v>
      </c>
      <c r="C10" s="10">
        <v>70863716</v>
      </c>
      <c r="D10" s="10"/>
      <c r="E10" s="10">
        <v>326930625203</v>
      </c>
      <c r="F10" s="10"/>
      <c r="G10" s="10">
        <v>335938264687.45599</v>
      </c>
      <c r="H10" s="10"/>
      <c r="I10" s="10">
        <v>71666704</v>
      </c>
      <c r="J10" s="10"/>
      <c r="K10" s="10">
        <v>0</v>
      </c>
      <c r="L10" s="10"/>
      <c r="M10" s="10">
        <v>-16371094</v>
      </c>
      <c r="N10" s="10"/>
      <c r="O10" s="10">
        <v>40611561676</v>
      </c>
      <c r="P10" s="10"/>
      <c r="Q10" s="10">
        <v>126159326</v>
      </c>
      <c r="R10" s="10"/>
      <c r="S10" s="10">
        <v>2494</v>
      </c>
      <c r="T10" s="10"/>
      <c r="U10" s="10">
        <v>289379258994</v>
      </c>
      <c r="V10" s="10"/>
      <c r="W10" s="10">
        <v>312769242957.68799</v>
      </c>
      <c r="X10" s="7"/>
      <c r="Y10" s="16">
        <v>4.2439355302377892E-2</v>
      </c>
    </row>
    <row r="11" spans="1:25">
      <c r="A11" s="2" t="s">
        <v>17</v>
      </c>
      <c r="C11" s="10">
        <v>5893610</v>
      </c>
      <c r="D11" s="10"/>
      <c r="E11" s="10">
        <v>64372971110</v>
      </c>
      <c r="F11" s="10"/>
      <c r="G11" s="10">
        <v>85417557238.889999</v>
      </c>
      <c r="H11" s="10"/>
      <c r="I11" s="10">
        <v>0</v>
      </c>
      <c r="J11" s="10"/>
      <c r="K11" s="10">
        <v>0</v>
      </c>
      <c r="L11" s="10"/>
      <c r="M11" s="10">
        <v>0</v>
      </c>
      <c r="N11" s="10"/>
      <c r="O11" s="10">
        <v>0</v>
      </c>
      <c r="P11" s="10"/>
      <c r="Q11" s="10">
        <v>5893610</v>
      </c>
      <c r="R11" s="10"/>
      <c r="S11" s="10">
        <v>15120</v>
      </c>
      <c r="T11" s="10"/>
      <c r="U11" s="10">
        <v>64372971110</v>
      </c>
      <c r="V11" s="10"/>
      <c r="W11" s="10">
        <v>88581170469.960007</v>
      </c>
      <c r="X11" s="7"/>
      <c r="Y11" s="16">
        <v>1.2019493128944608E-2</v>
      </c>
    </row>
    <row r="12" spans="1:25">
      <c r="A12" s="2" t="s">
        <v>18</v>
      </c>
      <c r="C12" s="10">
        <v>9063968</v>
      </c>
      <c r="D12" s="10"/>
      <c r="E12" s="10">
        <v>53091146445</v>
      </c>
      <c r="F12" s="10"/>
      <c r="G12" s="10">
        <v>78927927539.904007</v>
      </c>
      <c r="H12" s="10"/>
      <c r="I12" s="10">
        <v>0</v>
      </c>
      <c r="J12" s="10"/>
      <c r="K12" s="10">
        <v>0</v>
      </c>
      <c r="L12" s="10"/>
      <c r="M12" s="10">
        <v>0</v>
      </c>
      <c r="N12" s="10"/>
      <c r="O12" s="10">
        <v>0</v>
      </c>
      <c r="P12" s="10"/>
      <c r="Q12" s="10">
        <v>9063968</v>
      </c>
      <c r="R12" s="10"/>
      <c r="S12" s="10">
        <v>8590</v>
      </c>
      <c r="T12" s="10"/>
      <c r="U12" s="10">
        <v>53091146445</v>
      </c>
      <c r="V12" s="10"/>
      <c r="W12" s="10">
        <v>77396221183.535995</v>
      </c>
      <c r="X12" s="7"/>
      <c r="Y12" s="16">
        <v>1.0501818205679079E-2</v>
      </c>
    </row>
    <row r="13" spans="1:25">
      <c r="A13" s="2" t="s">
        <v>19</v>
      </c>
      <c r="C13" s="10">
        <v>548559</v>
      </c>
      <c r="D13" s="10"/>
      <c r="E13" s="10">
        <v>87144271839</v>
      </c>
      <c r="F13" s="10"/>
      <c r="G13" s="10">
        <v>95148537453.535507</v>
      </c>
      <c r="H13" s="10"/>
      <c r="I13" s="10">
        <v>0</v>
      </c>
      <c r="J13" s="10"/>
      <c r="K13" s="10">
        <v>0</v>
      </c>
      <c r="L13" s="10"/>
      <c r="M13" s="10">
        <v>0</v>
      </c>
      <c r="N13" s="10"/>
      <c r="O13" s="10">
        <v>0</v>
      </c>
      <c r="P13" s="10"/>
      <c r="Q13" s="10">
        <v>548559</v>
      </c>
      <c r="R13" s="10"/>
      <c r="S13" s="10">
        <v>148630</v>
      </c>
      <c r="T13" s="10"/>
      <c r="U13" s="10">
        <v>87144271839</v>
      </c>
      <c r="V13" s="10"/>
      <c r="W13" s="10">
        <v>81047206841.188507</v>
      </c>
      <c r="X13" s="7"/>
      <c r="Y13" s="16">
        <v>1.0997216909412751E-2</v>
      </c>
    </row>
    <row r="14" spans="1:25">
      <c r="A14" s="2" t="s">
        <v>20</v>
      </c>
      <c r="C14" s="10">
        <v>1800000</v>
      </c>
      <c r="D14" s="10"/>
      <c r="E14" s="10">
        <v>9458580602</v>
      </c>
      <c r="F14" s="10"/>
      <c r="G14" s="10">
        <v>9608487300</v>
      </c>
      <c r="H14" s="10"/>
      <c r="I14" s="10">
        <v>0</v>
      </c>
      <c r="J14" s="10"/>
      <c r="K14" s="10">
        <v>0</v>
      </c>
      <c r="L14" s="10"/>
      <c r="M14" s="10">
        <v>0</v>
      </c>
      <c r="N14" s="10"/>
      <c r="O14" s="10">
        <v>0</v>
      </c>
      <c r="P14" s="10"/>
      <c r="Q14" s="10">
        <v>1800000</v>
      </c>
      <c r="R14" s="10"/>
      <c r="S14" s="10">
        <v>5110</v>
      </c>
      <c r="T14" s="10"/>
      <c r="U14" s="10">
        <v>9458580602</v>
      </c>
      <c r="V14" s="10"/>
      <c r="W14" s="10">
        <v>9143271900</v>
      </c>
      <c r="X14" s="7"/>
      <c r="Y14" s="16">
        <v>1.2406416984001264E-3</v>
      </c>
    </row>
    <row r="15" spans="1:25">
      <c r="A15" s="2" t="s">
        <v>21</v>
      </c>
      <c r="C15" s="10">
        <v>49607335</v>
      </c>
      <c r="D15" s="10"/>
      <c r="E15" s="10">
        <v>141969155194</v>
      </c>
      <c r="F15" s="10"/>
      <c r="G15" s="10">
        <v>135312598202.922</v>
      </c>
      <c r="H15" s="10"/>
      <c r="I15" s="10">
        <v>0</v>
      </c>
      <c r="J15" s="10"/>
      <c r="K15" s="10">
        <v>0</v>
      </c>
      <c r="L15" s="10"/>
      <c r="M15" s="10">
        <v>0</v>
      </c>
      <c r="N15" s="10"/>
      <c r="O15" s="10">
        <v>0</v>
      </c>
      <c r="P15" s="10"/>
      <c r="Q15" s="10">
        <v>49607335</v>
      </c>
      <c r="R15" s="10"/>
      <c r="S15" s="10">
        <v>2565</v>
      </c>
      <c r="T15" s="10"/>
      <c r="U15" s="10">
        <v>141969155194</v>
      </c>
      <c r="V15" s="10"/>
      <c r="W15" s="10">
        <v>126485719530.064</v>
      </c>
      <c r="X15" s="7"/>
      <c r="Y15" s="16">
        <v>1.7162724637024153E-2</v>
      </c>
    </row>
    <row r="16" spans="1:25">
      <c r="A16" s="2" t="s">
        <v>22</v>
      </c>
      <c r="C16" s="10">
        <v>17718147</v>
      </c>
      <c r="D16" s="10"/>
      <c r="E16" s="10">
        <v>72051701996</v>
      </c>
      <c r="F16" s="10"/>
      <c r="G16" s="10">
        <v>98455127301.706497</v>
      </c>
      <c r="H16" s="10"/>
      <c r="I16" s="10">
        <v>0</v>
      </c>
      <c r="J16" s="10"/>
      <c r="K16" s="10">
        <v>0</v>
      </c>
      <c r="L16" s="10"/>
      <c r="M16" s="10">
        <v>-1000000</v>
      </c>
      <c r="N16" s="10"/>
      <c r="O16" s="10">
        <v>5815192530</v>
      </c>
      <c r="P16" s="10"/>
      <c r="Q16" s="10">
        <v>16718147</v>
      </c>
      <c r="R16" s="10"/>
      <c r="S16" s="10">
        <v>5750</v>
      </c>
      <c r="T16" s="10"/>
      <c r="U16" s="10">
        <v>67985153618</v>
      </c>
      <c r="V16" s="10"/>
      <c r="W16" s="10">
        <v>95557375645.762497</v>
      </c>
      <c r="X16" s="7"/>
      <c r="Y16" s="16">
        <v>1.2966087644819756E-2</v>
      </c>
    </row>
    <row r="17" spans="1:25">
      <c r="A17" s="2" t="s">
        <v>23</v>
      </c>
      <c r="C17" s="10">
        <v>1635000</v>
      </c>
      <c r="D17" s="10"/>
      <c r="E17" s="10">
        <v>12740027090</v>
      </c>
      <c r="F17" s="10"/>
      <c r="G17" s="10">
        <v>15115027275</v>
      </c>
      <c r="H17" s="10"/>
      <c r="I17" s="10">
        <v>0</v>
      </c>
      <c r="J17" s="10"/>
      <c r="K17" s="10">
        <v>0</v>
      </c>
      <c r="L17" s="10"/>
      <c r="M17" s="10">
        <v>-1635000</v>
      </c>
      <c r="N17" s="10"/>
      <c r="O17" s="10">
        <v>15776751209</v>
      </c>
      <c r="P17" s="10"/>
      <c r="Q17" s="10">
        <v>0</v>
      </c>
      <c r="R17" s="10"/>
      <c r="S17" s="10">
        <v>0</v>
      </c>
      <c r="T17" s="10"/>
      <c r="U17" s="10">
        <v>0</v>
      </c>
      <c r="V17" s="10"/>
      <c r="W17" s="10">
        <v>0</v>
      </c>
      <c r="X17" s="7"/>
      <c r="Y17" s="16">
        <v>0</v>
      </c>
    </row>
    <row r="18" spans="1:25">
      <c r="A18" s="2" t="s">
        <v>25</v>
      </c>
      <c r="C18" s="10">
        <v>30000000</v>
      </c>
      <c r="D18" s="10"/>
      <c r="E18" s="10">
        <v>45462149760</v>
      </c>
      <c r="F18" s="10"/>
      <c r="G18" s="10">
        <v>45149751000</v>
      </c>
      <c r="H18" s="10"/>
      <c r="I18" s="10">
        <v>0</v>
      </c>
      <c r="J18" s="10"/>
      <c r="K18" s="10">
        <v>0</v>
      </c>
      <c r="L18" s="10"/>
      <c r="M18" s="10">
        <v>-30000000</v>
      </c>
      <c r="N18" s="10"/>
      <c r="O18" s="10">
        <v>45420000000</v>
      </c>
      <c r="P18" s="10"/>
      <c r="Q18" s="10">
        <v>0</v>
      </c>
      <c r="R18" s="10"/>
      <c r="S18" s="10">
        <v>0</v>
      </c>
      <c r="T18" s="10"/>
      <c r="U18" s="10">
        <v>0</v>
      </c>
      <c r="V18" s="10"/>
      <c r="W18" s="10">
        <v>0</v>
      </c>
      <c r="X18" s="7"/>
      <c r="Y18" s="16">
        <v>0</v>
      </c>
    </row>
    <row r="19" spans="1:25">
      <c r="A19" s="2" t="s">
        <v>26</v>
      </c>
      <c r="C19" s="10">
        <v>9261514</v>
      </c>
      <c r="D19" s="10"/>
      <c r="E19" s="10">
        <v>97042143692</v>
      </c>
      <c r="F19" s="10"/>
      <c r="G19" s="10">
        <v>71902046415.177002</v>
      </c>
      <c r="H19" s="10"/>
      <c r="I19" s="10">
        <v>3180000</v>
      </c>
      <c r="J19" s="10"/>
      <c r="K19" s="10">
        <v>21257290937</v>
      </c>
      <c r="L19" s="10"/>
      <c r="M19" s="10">
        <v>0</v>
      </c>
      <c r="N19" s="10"/>
      <c r="O19" s="10">
        <v>0</v>
      </c>
      <c r="P19" s="10"/>
      <c r="Q19" s="10">
        <v>12441514</v>
      </c>
      <c r="R19" s="10"/>
      <c r="S19" s="10">
        <v>6770</v>
      </c>
      <c r="T19" s="10"/>
      <c r="U19" s="10">
        <v>118299434629</v>
      </c>
      <c r="V19" s="10"/>
      <c r="W19" s="10">
        <v>83727886933.809006</v>
      </c>
      <c r="X19" s="7"/>
      <c r="Y19" s="16">
        <v>1.1360955791877365E-2</v>
      </c>
    </row>
    <row r="20" spans="1:25">
      <c r="A20" s="2" t="s">
        <v>27</v>
      </c>
      <c r="C20" s="10">
        <v>6753557</v>
      </c>
      <c r="D20" s="10"/>
      <c r="E20" s="10">
        <v>127965611266</v>
      </c>
      <c r="F20" s="10"/>
      <c r="G20" s="10">
        <v>133596129383.41499</v>
      </c>
      <c r="H20" s="10"/>
      <c r="I20" s="10">
        <v>0</v>
      </c>
      <c r="J20" s="10"/>
      <c r="K20" s="10">
        <v>0</v>
      </c>
      <c r="L20" s="10"/>
      <c r="M20" s="10">
        <v>0</v>
      </c>
      <c r="N20" s="10"/>
      <c r="O20" s="10">
        <v>0</v>
      </c>
      <c r="P20" s="10"/>
      <c r="Q20" s="10">
        <v>6753557</v>
      </c>
      <c r="R20" s="10"/>
      <c r="S20" s="10">
        <v>19740</v>
      </c>
      <c r="T20" s="10"/>
      <c r="U20" s="10">
        <v>127965611266</v>
      </c>
      <c r="V20" s="10"/>
      <c r="W20" s="10">
        <v>132521989649.679</v>
      </c>
      <c r="X20" s="7"/>
      <c r="Y20" s="16">
        <v>1.7981780276526801E-2</v>
      </c>
    </row>
    <row r="21" spans="1:25">
      <c r="A21" s="2" t="s">
        <v>28</v>
      </c>
      <c r="C21" s="10">
        <v>670256</v>
      </c>
      <c r="D21" s="10"/>
      <c r="E21" s="10">
        <v>16521810400</v>
      </c>
      <c r="F21" s="10"/>
      <c r="G21" s="10">
        <v>16889893211.879999</v>
      </c>
      <c r="H21" s="10"/>
      <c r="I21" s="10">
        <v>0</v>
      </c>
      <c r="J21" s="10"/>
      <c r="K21" s="10">
        <v>0</v>
      </c>
      <c r="L21" s="10"/>
      <c r="M21" s="10">
        <v>0</v>
      </c>
      <c r="N21" s="10"/>
      <c r="O21" s="10">
        <v>0</v>
      </c>
      <c r="P21" s="10"/>
      <c r="Q21" s="10">
        <v>670256</v>
      </c>
      <c r="R21" s="10"/>
      <c r="S21" s="10">
        <v>25450</v>
      </c>
      <c r="T21" s="10"/>
      <c r="U21" s="10">
        <v>16521810400</v>
      </c>
      <c r="V21" s="10"/>
      <c r="W21" s="10">
        <v>16956520009.559999</v>
      </c>
      <c r="X21" s="7"/>
      <c r="Y21" s="16">
        <v>2.3008137583238933E-3</v>
      </c>
    </row>
    <row r="22" spans="1:25">
      <c r="A22" s="2" t="s">
        <v>29</v>
      </c>
      <c r="C22" s="10">
        <v>44612902</v>
      </c>
      <c r="D22" s="10"/>
      <c r="E22" s="10">
        <v>62940313937</v>
      </c>
      <c r="F22" s="10"/>
      <c r="G22" s="10">
        <v>86344495338.845703</v>
      </c>
      <c r="H22" s="10"/>
      <c r="I22" s="10">
        <v>20514961</v>
      </c>
      <c r="J22" s="10"/>
      <c r="K22" s="10">
        <v>39485078766</v>
      </c>
      <c r="L22" s="10"/>
      <c r="M22" s="10">
        <v>0</v>
      </c>
      <c r="N22" s="10"/>
      <c r="O22" s="10">
        <v>0</v>
      </c>
      <c r="P22" s="10"/>
      <c r="Q22" s="10">
        <v>65127863</v>
      </c>
      <c r="R22" s="10"/>
      <c r="S22" s="10">
        <v>1930</v>
      </c>
      <c r="T22" s="10"/>
      <c r="U22" s="10">
        <v>102425392703</v>
      </c>
      <c r="V22" s="10"/>
      <c r="W22" s="10">
        <v>124948879775.24001</v>
      </c>
      <c r="X22" s="7"/>
      <c r="Y22" s="16">
        <v>1.6954192340878211E-2</v>
      </c>
    </row>
    <row r="23" spans="1:25">
      <c r="A23" s="2" t="s">
        <v>30</v>
      </c>
      <c r="C23" s="10">
        <v>211095869</v>
      </c>
      <c r="D23" s="10"/>
      <c r="E23" s="10">
        <v>194947263383</v>
      </c>
      <c r="F23" s="10"/>
      <c r="G23" s="10">
        <v>270063885121.75201</v>
      </c>
      <c r="H23" s="10"/>
      <c r="I23" s="10">
        <v>0</v>
      </c>
      <c r="J23" s="10"/>
      <c r="K23" s="10">
        <v>0</v>
      </c>
      <c r="L23" s="10"/>
      <c r="M23" s="10">
        <v>0</v>
      </c>
      <c r="N23" s="10"/>
      <c r="O23" s="10">
        <v>0</v>
      </c>
      <c r="P23" s="10"/>
      <c r="Q23" s="10">
        <v>211095869</v>
      </c>
      <c r="R23" s="10"/>
      <c r="S23" s="10">
        <v>1210</v>
      </c>
      <c r="T23" s="10"/>
      <c r="U23" s="10">
        <v>194947263383</v>
      </c>
      <c r="V23" s="10"/>
      <c r="W23" s="10">
        <v>253906216781.134</v>
      </c>
      <c r="X23" s="7"/>
      <c r="Y23" s="16">
        <v>3.4452288356610808E-2</v>
      </c>
    </row>
    <row r="24" spans="1:25">
      <c r="A24" s="2" t="s">
        <v>31</v>
      </c>
      <c r="C24" s="10">
        <v>2730930</v>
      </c>
      <c r="D24" s="10"/>
      <c r="E24" s="10">
        <v>89934977016</v>
      </c>
      <c r="F24" s="10"/>
      <c r="G24" s="10">
        <v>83910788674.514999</v>
      </c>
      <c r="H24" s="10"/>
      <c r="I24" s="10">
        <v>0</v>
      </c>
      <c r="J24" s="10"/>
      <c r="K24" s="10">
        <v>0</v>
      </c>
      <c r="L24" s="10"/>
      <c r="M24" s="10">
        <v>0</v>
      </c>
      <c r="N24" s="10"/>
      <c r="O24" s="10">
        <v>0</v>
      </c>
      <c r="P24" s="10"/>
      <c r="Q24" s="10">
        <v>2730930</v>
      </c>
      <c r="R24" s="10"/>
      <c r="S24" s="10">
        <v>30910</v>
      </c>
      <c r="T24" s="10"/>
      <c r="U24" s="10">
        <v>89934977016</v>
      </c>
      <c r="V24" s="10"/>
      <c r="W24" s="10">
        <v>83910788674.514999</v>
      </c>
      <c r="X24" s="7"/>
      <c r="Y24" s="16">
        <v>1.1385773551724343E-2</v>
      </c>
    </row>
    <row r="25" spans="1:25">
      <c r="A25" s="2" t="s">
        <v>32</v>
      </c>
      <c r="C25" s="10">
        <v>47300238</v>
      </c>
      <c r="D25" s="10"/>
      <c r="E25" s="10">
        <v>100818728141</v>
      </c>
      <c r="F25" s="10"/>
      <c r="G25" s="10">
        <v>115948364705.897</v>
      </c>
      <c r="H25" s="10"/>
      <c r="I25" s="10">
        <v>8185795</v>
      </c>
      <c r="J25" s="10"/>
      <c r="K25" s="10">
        <v>0</v>
      </c>
      <c r="L25" s="10"/>
      <c r="M25" s="10">
        <v>-18277873</v>
      </c>
      <c r="N25" s="10"/>
      <c r="O25" s="10">
        <v>44922370386</v>
      </c>
      <c r="P25" s="10"/>
      <c r="Q25" s="10">
        <v>37208160</v>
      </c>
      <c r="R25" s="10"/>
      <c r="S25" s="10">
        <v>1929</v>
      </c>
      <c r="T25" s="10"/>
      <c r="U25" s="10">
        <v>61860110010</v>
      </c>
      <c r="V25" s="10"/>
      <c r="W25" s="10">
        <v>71347482123.192001</v>
      </c>
      <c r="X25" s="7"/>
      <c r="Y25" s="16">
        <v>9.6810706676993367E-3</v>
      </c>
    </row>
    <row r="26" spans="1:25">
      <c r="A26" s="2" t="s">
        <v>33</v>
      </c>
      <c r="C26" s="10">
        <v>6355533</v>
      </c>
      <c r="D26" s="10"/>
      <c r="E26" s="10">
        <v>104600469360</v>
      </c>
      <c r="F26" s="10"/>
      <c r="G26" s="10">
        <v>126543883100.35899</v>
      </c>
      <c r="H26" s="10"/>
      <c r="I26" s="10">
        <v>3466654</v>
      </c>
      <c r="J26" s="10"/>
      <c r="K26" s="10">
        <v>0</v>
      </c>
      <c r="L26" s="10"/>
      <c r="M26" s="10">
        <v>0</v>
      </c>
      <c r="N26" s="10"/>
      <c r="O26" s="10">
        <v>0</v>
      </c>
      <c r="P26" s="10"/>
      <c r="Q26" s="10">
        <v>9822187</v>
      </c>
      <c r="R26" s="10"/>
      <c r="S26" s="10">
        <v>10170</v>
      </c>
      <c r="T26" s="10"/>
      <c r="U26" s="10">
        <v>83060994992</v>
      </c>
      <c r="V26" s="10"/>
      <c r="W26" s="10">
        <v>99297286521.349503</v>
      </c>
      <c r="X26" s="7"/>
      <c r="Y26" s="16">
        <v>1.3473552525149233E-2</v>
      </c>
    </row>
    <row r="27" spans="1:25">
      <c r="A27" s="2" t="s">
        <v>34</v>
      </c>
      <c r="C27" s="10">
        <v>16955948</v>
      </c>
      <c r="D27" s="10"/>
      <c r="E27" s="10">
        <v>118928248630</v>
      </c>
      <c r="F27" s="10"/>
      <c r="G27" s="10">
        <v>149672933771.47198</v>
      </c>
      <c r="H27" s="10"/>
      <c r="I27" s="10">
        <v>0</v>
      </c>
      <c r="J27" s="10"/>
      <c r="K27" s="10">
        <v>0</v>
      </c>
      <c r="L27" s="10"/>
      <c r="M27" s="10">
        <v>0</v>
      </c>
      <c r="N27" s="10"/>
      <c r="O27" s="10">
        <v>0</v>
      </c>
      <c r="P27" s="10"/>
      <c r="Q27" s="10">
        <v>16955948</v>
      </c>
      <c r="R27" s="10"/>
      <c r="S27" s="10">
        <v>8750</v>
      </c>
      <c r="T27" s="10"/>
      <c r="U27" s="10">
        <v>118928248630</v>
      </c>
      <c r="V27" s="10"/>
      <c r="W27" s="10">
        <v>147481775957.25</v>
      </c>
      <c r="X27" s="7"/>
      <c r="Y27" s="16">
        <v>2.0011659174946943E-2</v>
      </c>
    </row>
    <row r="28" spans="1:25">
      <c r="A28" s="2" t="s">
        <v>35</v>
      </c>
      <c r="C28" s="10">
        <v>3694150</v>
      </c>
      <c r="D28" s="10"/>
      <c r="E28" s="10">
        <v>47631288985</v>
      </c>
      <c r="F28" s="10"/>
      <c r="G28" s="10">
        <v>51263490512.699997</v>
      </c>
      <c r="H28" s="10"/>
      <c r="I28" s="10">
        <v>0</v>
      </c>
      <c r="J28" s="10"/>
      <c r="K28" s="10">
        <v>0</v>
      </c>
      <c r="L28" s="10"/>
      <c r="M28" s="10">
        <v>0</v>
      </c>
      <c r="N28" s="10"/>
      <c r="O28" s="10">
        <v>0</v>
      </c>
      <c r="P28" s="10"/>
      <c r="Q28" s="10">
        <v>3694150</v>
      </c>
      <c r="R28" s="10"/>
      <c r="S28" s="10">
        <v>14740</v>
      </c>
      <c r="T28" s="10"/>
      <c r="U28" s="10">
        <v>47631288985</v>
      </c>
      <c r="V28" s="10"/>
      <c r="W28" s="10">
        <v>54127782962.550003</v>
      </c>
      <c r="X28" s="7"/>
      <c r="Y28" s="16">
        <v>7.344546385554985E-3</v>
      </c>
    </row>
    <row r="29" spans="1:25">
      <c r="A29" s="2" t="s">
        <v>36</v>
      </c>
      <c r="C29" s="10">
        <v>19993156</v>
      </c>
      <c r="D29" s="10"/>
      <c r="E29" s="10">
        <v>116175525756</v>
      </c>
      <c r="F29" s="10"/>
      <c r="G29" s="10">
        <v>123816245576.814</v>
      </c>
      <c r="H29" s="10"/>
      <c r="I29" s="10">
        <v>10000000</v>
      </c>
      <c r="J29" s="10"/>
      <c r="K29" s="10">
        <v>59755401600</v>
      </c>
      <c r="L29" s="10"/>
      <c r="M29" s="10">
        <v>0</v>
      </c>
      <c r="N29" s="10"/>
      <c r="O29" s="10">
        <v>0</v>
      </c>
      <c r="P29" s="10"/>
      <c r="Q29" s="10">
        <v>29993156</v>
      </c>
      <c r="R29" s="10"/>
      <c r="S29" s="10">
        <v>5970</v>
      </c>
      <c r="T29" s="10"/>
      <c r="U29" s="10">
        <v>175930927356</v>
      </c>
      <c r="V29" s="10"/>
      <c r="W29" s="10">
        <v>177993739429.146</v>
      </c>
      <c r="X29" s="7"/>
      <c r="Y29" s="16">
        <v>2.4151797912732448E-2</v>
      </c>
    </row>
    <row r="30" spans="1:25">
      <c r="A30" s="2" t="s">
        <v>37</v>
      </c>
      <c r="C30" s="10">
        <v>10288104</v>
      </c>
      <c r="D30" s="10"/>
      <c r="E30" s="10">
        <v>183322481273</v>
      </c>
      <c r="F30" s="10"/>
      <c r="G30" s="10">
        <v>245138548055.36401</v>
      </c>
      <c r="H30" s="10"/>
      <c r="I30" s="10">
        <v>0</v>
      </c>
      <c r="J30" s="10"/>
      <c r="K30" s="10">
        <v>0</v>
      </c>
      <c r="L30" s="10"/>
      <c r="M30" s="10">
        <v>0</v>
      </c>
      <c r="N30" s="10"/>
      <c r="O30" s="10">
        <v>0</v>
      </c>
      <c r="P30" s="10"/>
      <c r="Q30" s="10">
        <v>10288104</v>
      </c>
      <c r="R30" s="10"/>
      <c r="S30" s="10">
        <v>23830</v>
      </c>
      <c r="T30" s="10"/>
      <c r="U30" s="10">
        <v>183322481273</v>
      </c>
      <c r="V30" s="10"/>
      <c r="W30" s="10">
        <v>243706783485.996</v>
      </c>
      <c r="X30" s="7"/>
      <c r="Y30" s="16">
        <v>3.3068337142604057E-2</v>
      </c>
    </row>
    <row r="31" spans="1:25">
      <c r="A31" s="2" t="s">
        <v>38</v>
      </c>
      <c r="C31" s="10">
        <v>2580629</v>
      </c>
      <c r="D31" s="10"/>
      <c r="E31" s="10">
        <v>34011252471</v>
      </c>
      <c r="F31" s="10"/>
      <c r="G31" s="10">
        <v>71596804525.429504</v>
      </c>
      <c r="H31" s="10"/>
      <c r="I31" s="10">
        <v>0</v>
      </c>
      <c r="J31" s="10"/>
      <c r="K31" s="10">
        <v>0</v>
      </c>
      <c r="L31" s="10"/>
      <c r="M31" s="10">
        <v>0</v>
      </c>
      <c r="N31" s="10"/>
      <c r="O31" s="10">
        <v>0</v>
      </c>
      <c r="P31" s="10"/>
      <c r="Q31" s="10">
        <v>2580629</v>
      </c>
      <c r="R31" s="10"/>
      <c r="S31" s="10">
        <v>27770</v>
      </c>
      <c r="T31" s="10"/>
      <c r="U31" s="10">
        <v>34011252471</v>
      </c>
      <c r="V31" s="10"/>
      <c r="W31" s="10">
        <v>71237666129.386505</v>
      </c>
      <c r="X31" s="7"/>
      <c r="Y31" s="16">
        <v>9.6661698419821945E-3</v>
      </c>
    </row>
    <row r="32" spans="1:25">
      <c r="A32" s="2" t="s">
        <v>39</v>
      </c>
      <c r="C32" s="10">
        <v>565843</v>
      </c>
      <c r="D32" s="10"/>
      <c r="E32" s="10">
        <v>13626953497</v>
      </c>
      <c r="F32" s="10"/>
      <c r="G32" s="10">
        <v>26998859239.200001</v>
      </c>
      <c r="H32" s="10"/>
      <c r="I32" s="10">
        <v>1000000</v>
      </c>
      <c r="J32" s="10"/>
      <c r="K32" s="10">
        <v>48444915200</v>
      </c>
      <c r="L32" s="10"/>
      <c r="M32" s="10">
        <v>0</v>
      </c>
      <c r="N32" s="10"/>
      <c r="O32" s="10">
        <v>0</v>
      </c>
      <c r="P32" s="10"/>
      <c r="Q32" s="10">
        <v>1565843</v>
      </c>
      <c r="R32" s="10"/>
      <c r="S32" s="10">
        <v>48440</v>
      </c>
      <c r="T32" s="10"/>
      <c r="U32" s="10">
        <v>62071868697</v>
      </c>
      <c r="V32" s="10"/>
      <c r="W32" s="10">
        <v>75398130782.225998</v>
      </c>
      <c r="X32" s="7"/>
      <c r="Y32" s="16">
        <v>1.0230699256559976E-2</v>
      </c>
    </row>
    <row r="33" spans="1:25">
      <c r="A33" s="2" t="s">
        <v>40</v>
      </c>
      <c r="C33" s="10">
        <v>538673</v>
      </c>
      <c r="D33" s="10"/>
      <c r="E33" s="10">
        <v>9180475387</v>
      </c>
      <c r="F33" s="10"/>
      <c r="G33" s="10">
        <v>20283523887.222</v>
      </c>
      <c r="H33" s="10"/>
      <c r="I33" s="10">
        <v>0</v>
      </c>
      <c r="J33" s="10"/>
      <c r="K33" s="10">
        <v>0</v>
      </c>
      <c r="L33" s="10"/>
      <c r="M33" s="10">
        <v>0</v>
      </c>
      <c r="N33" s="10"/>
      <c r="O33" s="10">
        <v>0</v>
      </c>
      <c r="P33" s="10"/>
      <c r="Q33" s="10">
        <v>538673</v>
      </c>
      <c r="R33" s="10"/>
      <c r="S33" s="10">
        <v>37630</v>
      </c>
      <c r="T33" s="10"/>
      <c r="U33" s="10">
        <v>9180475387</v>
      </c>
      <c r="V33" s="10"/>
      <c r="W33" s="10">
        <v>20149656913.309502</v>
      </c>
      <c r="X33" s="7"/>
      <c r="Y33" s="16">
        <v>2.7340874085903699E-3</v>
      </c>
    </row>
    <row r="34" spans="1:25">
      <c r="A34" s="2" t="s">
        <v>41</v>
      </c>
      <c r="C34" s="10">
        <v>800000</v>
      </c>
      <c r="D34" s="10"/>
      <c r="E34" s="10">
        <v>14468308521</v>
      </c>
      <c r="F34" s="10"/>
      <c r="G34" s="10">
        <v>26592825600</v>
      </c>
      <c r="H34" s="10"/>
      <c r="I34" s="10">
        <v>200000</v>
      </c>
      <c r="J34" s="10"/>
      <c r="K34" s="10">
        <v>6478006006</v>
      </c>
      <c r="L34" s="10"/>
      <c r="M34" s="10">
        <v>0</v>
      </c>
      <c r="N34" s="10"/>
      <c r="O34" s="10">
        <v>0</v>
      </c>
      <c r="P34" s="10"/>
      <c r="Q34" s="10">
        <v>1000000</v>
      </c>
      <c r="R34" s="10"/>
      <c r="S34" s="10">
        <v>35740</v>
      </c>
      <c r="T34" s="10"/>
      <c r="U34" s="10">
        <v>20946314527</v>
      </c>
      <c r="V34" s="10"/>
      <c r="W34" s="10">
        <v>35527347000</v>
      </c>
      <c r="X34" s="7"/>
      <c r="Y34" s="16">
        <v>4.8206712655817045E-3</v>
      </c>
    </row>
    <row r="35" spans="1:25">
      <c r="A35" s="2" t="s">
        <v>42</v>
      </c>
      <c r="C35" s="10">
        <v>767943</v>
      </c>
      <c r="D35" s="10"/>
      <c r="E35" s="10">
        <v>24836686630</v>
      </c>
      <c r="F35" s="10"/>
      <c r="G35" s="10">
        <v>48138347990.799004</v>
      </c>
      <c r="H35" s="10"/>
      <c r="I35" s="10">
        <v>0</v>
      </c>
      <c r="J35" s="10"/>
      <c r="K35" s="10">
        <v>0</v>
      </c>
      <c r="L35" s="10"/>
      <c r="M35" s="10">
        <v>0</v>
      </c>
      <c r="N35" s="10"/>
      <c r="O35" s="10">
        <v>0</v>
      </c>
      <c r="P35" s="10"/>
      <c r="Q35" s="10">
        <v>767943</v>
      </c>
      <c r="R35" s="10"/>
      <c r="S35" s="10">
        <v>64050</v>
      </c>
      <c r="T35" s="10"/>
      <c r="U35" s="10">
        <v>24836686630</v>
      </c>
      <c r="V35" s="10"/>
      <c r="W35" s="10">
        <v>48894087992.557503</v>
      </c>
      <c r="X35" s="7"/>
      <c r="Y35" s="16">
        <v>6.6343913898931264E-3</v>
      </c>
    </row>
    <row r="36" spans="1:25">
      <c r="A36" s="2" t="s">
        <v>43</v>
      </c>
      <c r="C36" s="10">
        <v>77000</v>
      </c>
      <c r="D36" s="10"/>
      <c r="E36" s="10">
        <v>249997795629</v>
      </c>
      <c r="F36" s="10"/>
      <c r="G36" s="10">
        <v>249594400316.79999</v>
      </c>
      <c r="H36" s="10"/>
      <c r="I36" s="10">
        <v>15266</v>
      </c>
      <c r="J36" s="10"/>
      <c r="K36" s="10">
        <v>50000686280</v>
      </c>
      <c r="L36" s="10"/>
      <c r="M36" s="10">
        <v>0</v>
      </c>
      <c r="N36" s="10"/>
      <c r="O36" s="10">
        <v>0</v>
      </c>
      <c r="P36" s="10"/>
      <c r="Q36" s="10">
        <v>92266</v>
      </c>
      <c r="R36" s="10"/>
      <c r="S36" s="10">
        <v>3570172</v>
      </c>
      <c r="T36" s="10"/>
      <c r="U36" s="10">
        <v>299998481909</v>
      </c>
      <c r="V36" s="10"/>
      <c r="W36" s="10">
        <v>328614916576.59497</v>
      </c>
      <c r="X36" s="7"/>
      <c r="Y36" s="16">
        <v>4.4589439391078664E-2</v>
      </c>
    </row>
    <row r="37" spans="1:25">
      <c r="A37" s="2" t="s">
        <v>44</v>
      </c>
      <c r="C37" s="10">
        <v>7200000</v>
      </c>
      <c r="D37" s="10"/>
      <c r="E37" s="10">
        <v>34840800000</v>
      </c>
      <c r="F37" s="10"/>
      <c r="G37" s="10">
        <v>47094112800</v>
      </c>
      <c r="H37" s="10"/>
      <c r="I37" s="10">
        <v>0</v>
      </c>
      <c r="J37" s="10"/>
      <c r="K37" s="10">
        <v>0</v>
      </c>
      <c r="L37" s="10"/>
      <c r="M37" s="10">
        <v>0</v>
      </c>
      <c r="N37" s="10"/>
      <c r="O37" s="10">
        <v>0</v>
      </c>
      <c r="P37" s="10"/>
      <c r="Q37" s="10">
        <v>7200000</v>
      </c>
      <c r="R37" s="10"/>
      <c r="S37" s="10">
        <v>5180</v>
      </c>
      <c r="T37" s="10"/>
      <c r="U37" s="10">
        <v>34840800000</v>
      </c>
      <c r="V37" s="10"/>
      <c r="W37" s="10">
        <v>37074088800</v>
      </c>
      <c r="X37" s="7"/>
      <c r="Y37" s="16">
        <v>5.0305471606361292E-3</v>
      </c>
    </row>
    <row r="38" spans="1:25">
      <c r="A38" s="2" t="s">
        <v>45</v>
      </c>
      <c r="C38" s="10">
        <v>3292203</v>
      </c>
      <c r="D38" s="10"/>
      <c r="E38" s="10">
        <v>145754664451</v>
      </c>
      <c r="F38" s="10"/>
      <c r="G38" s="10">
        <v>145794971170.28299</v>
      </c>
      <c r="H38" s="10"/>
      <c r="I38" s="10">
        <v>0</v>
      </c>
      <c r="J38" s="10"/>
      <c r="K38" s="10">
        <v>0</v>
      </c>
      <c r="L38" s="10"/>
      <c r="M38" s="10">
        <v>0</v>
      </c>
      <c r="N38" s="10"/>
      <c r="O38" s="10">
        <v>0</v>
      </c>
      <c r="P38" s="10"/>
      <c r="Q38" s="10">
        <v>3292203</v>
      </c>
      <c r="R38" s="10"/>
      <c r="S38" s="10">
        <v>42250</v>
      </c>
      <c r="T38" s="10"/>
      <c r="U38" s="10">
        <v>145754664451</v>
      </c>
      <c r="V38" s="10"/>
      <c r="W38" s="10">
        <v>138267958068.33701</v>
      </c>
      <c r="X38" s="7"/>
      <c r="Y38" s="16">
        <v>1.8761445159715645E-2</v>
      </c>
    </row>
    <row r="39" spans="1:25">
      <c r="A39" s="2" t="s">
        <v>46</v>
      </c>
      <c r="C39" s="10">
        <v>6659728</v>
      </c>
      <c r="D39" s="10"/>
      <c r="E39" s="10">
        <v>128128743654</v>
      </c>
      <c r="F39" s="10"/>
      <c r="G39" s="10">
        <v>130614624661.032</v>
      </c>
      <c r="H39" s="10"/>
      <c r="I39" s="10">
        <v>0</v>
      </c>
      <c r="J39" s="10"/>
      <c r="K39" s="10">
        <v>0</v>
      </c>
      <c r="L39" s="10"/>
      <c r="M39" s="10">
        <v>0</v>
      </c>
      <c r="N39" s="10"/>
      <c r="O39" s="10">
        <v>0</v>
      </c>
      <c r="P39" s="10"/>
      <c r="Q39" s="10">
        <v>6659728</v>
      </c>
      <c r="R39" s="10"/>
      <c r="S39" s="10">
        <v>19340</v>
      </c>
      <c r="T39" s="10"/>
      <c r="U39" s="10">
        <v>128128743654</v>
      </c>
      <c r="V39" s="10"/>
      <c r="W39" s="10">
        <v>128032784639.856</v>
      </c>
      <c r="X39" s="7"/>
      <c r="Y39" s="16">
        <v>1.7372644401670759E-2</v>
      </c>
    </row>
    <row r="40" spans="1:25">
      <c r="A40" s="2" t="s">
        <v>47</v>
      </c>
      <c r="C40" s="10">
        <v>7000000</v>
      </c>
      <c r="D40" s="10"/>
      <c r="E40" s="10">
        <v>74408987520</v>
      </c>
      <c r="F40" s="10"/>
      <c r="G40" s="10">
        <v>86074789500</v>
      </c>
      <c r="H40" s="10"/>
      <c r="I40" s="10">
        <v>3000000</v>
      </c>
      <c r="J40" s="10"/>
      <c r="K40" s="10">
        <v>35883268674</v>
      </c>
      <c r="L40" s="10"/>
      <c r="M40" s="10">
        <v>0</v>
      </c>
      <c r="N40" s="10"/>
      <c r="O40" s="10">
        <v>0</v>
      </c>
      <c r="P40" s="10"/>
      <c r="Q40" s="10">
        <v>10000000</v>
      </c>
      <c r="R40" s="10"/>
      <c r="S40" s="10">
        <v>12250</v>
      </c>
      <c r="T40" s="10"/>
      <c r="U40" s="10">
        <v>110292256194</v>
      </c>
      <c r="V40" s="10"/>
      <c r="W40" s="10">
        <v>121771125000</v>
      </c>
      <c r="X40" s="7"/>
      <c r="Y40" s="16">
        <v>1.6523005876714011E-2</v>
      </c>
    </row>
    <row r="41" spans="1:25">
      <c r="A41" s="2" t="s">
        <v>48</v>
      </c>
      <c r="C41" s="10">
        <v>10330000</v>
      </c>
      <c r="D41" s="10"/>
      <c r="E41" s="10">
        <v>299699668992</v>
      </c>
      <c r="F41" s="10"/>
      <c r="G41" s="10">
        <v>320686394895</v>
      </c>
      <c r="H41" s="10"/>
      <c r="I41" s="10">
        <v>0</v>
      </c>
      <c r="J41" s="10"/>
      <c r="K41" s="10">
        <v>0</v>
      </c>
      <c r="L41" s="10"/>
      <c r="M41" s="10">
        <v>0</v>
      </c>
      <c r="N41" s="10"/>
      <c r="O41" s="10">
        <v>0</v>
      </c>
      <c r="P41" s="10"/>
      <c r="Q41" s="10">
        <v>10330000</v>
      </c>
      <c r="R41" s="10"/>
      <c r="S41" s="10">
        <v>31791</v>
      </c>
      <c r="T41" s="10"/>
      <c r="U41" s="10">
        <v>299699668992</v>
      </c>
      <c r="V41" s="10"/>
      <c r="W41" s="10">
        <v>326447043871.5</v>
      </c>
      <c r="X41" s="7"/>
      <c r="Y41" s="16">
        <v>4.4295282845787223E-2</v>
      </c>
    </row>
    <row r="42" spans="1:25">
      <c r="A42" s="2" t="s">
        <v>49</v>
      </c>
      <c r="C42" s="10">
        <v>16500000</v>
      </c>
      <c r="D42" s="10"/>
      <c r="E42" s="10">
        <v>83586031640</v>
      </c>
      <c r="F42" s="10"/>
      <c r="G42" s="10">
        <v>96606749250</v>
      </c>
      <c r="H42" s="10"/>
      <c r="I42" s="10">
        <v>3500000</v>
      </c>
      <c r="J42" s="10"/>
      <c r="K42" s="10">
        <v>20388903360</v>
      </c>
      <c r="L42" s="10"/>
      <c r="M42" s="10">
        <v>0</v>
      </c>
      <c r="N42" s="10"/>
      <c r="O42" s="10">
        <v>0</v>
      </c>
      <c r="P42" s="10"/>
      <c r="Q42" s="10">
        <v>20000000</v>
      </c>
      <c r="R42" s="10"/>
      <c r="S42" s="10">
        <v>5810</v>
      </c>
      <c r="T42" s="10"/>
      <c r="U42" s="10">
        <v>103974935000</v>
      </c>
      <c r="V42" s="10"/>
      <c r="W42" s="10">
        <v>115508610000</v>
      </c>
      <c r="X42" s="7"/>
      <c r="Y42" s="16">
        <v>1.567325128876872E-2</v>
      </c>
    </row>
    <row r="43" spans="1:25">
      <c r="A43" s="2" t="s">
        <v>50</v>
      </c>
      <c r="C43" s="10">
        <v>12564493</v>
      </c>
      <c r="D43" s="10"/>
      <c r="E43" s="10">
        <v>119867198493</v>
      </c>
      <c r="F43" s="10"/>
      <c r="G43" s="10">
        <v>115530041966.51199</v>
      </c>
      <c r="H43" s="10"/>
      <c r="I43" s="10">
        <v>1665173</v>
      </c>
      <c r="J43" s="10"/>
      <c r="K43" s="10">
        <v>14933380086</v>
      </c>
      <c r="L43" s="10"/>
      <c r="M43" s="10">
        <v>0</v>
      </c>
      <c r="N43" s="10"/>
      <c r="O43" s="10">
        <v>0</v>
      </c>
      <c r="P43" s="10"/>
      <c r="Q43" s="10">
        <v>14229666</v>
      </c>
      <c r="R43" s="10"/>
      <c r="S43" s="10">
        <v>8970</v>
      </c>
      <c r="T43" s="10"/>
      <c r="U43" s="10">
        <v>134800578579</v>
      </c>
      <c r="V43" s="10"/>
      <c r="W43" s="10">
        <v>126880645401.08099</v>
      </c>
      <c r="X43" s="7"/>
      <c r="Y43" s="16">
        <v>1.7216311745525289E-2</v>
      </c>
    </row>
    <row r="44" spans="1:25">
      <c r="A44" s="2" t="s">
        <v>51</v>
      </c>
      <c r="C44" s="10">
        <v>23731737</v>
      </c>
      <c r="D44" s="10"/>
      <c r="E44" s="10">
        <v>72381797850</v>
      </c>
      <c r="F44" s="10"/>
      <c r="G44" s="10">
        <v>78910333436.423203</v>
      </c>
      <c r="H44" s="10"/>
      <c r="I44" s="10">
        <v>19548493</v>
      </c>
      <c r="J44" s="10"/>
      <c r="K44" s="10">
        <v>66026843664</v>
      </c>
      <c r="L44" s="10"/>
      <c r="M44" s="10">
        <v>0</v>
      </c>
      <c r="N44" s="10"/>
      <c r="O44" s="10">
        <v>0</v>
      </c>
      <c r="P44" s="10"/>
      <c r="Q44" s="10">
        <v>43280230</v>
      </c>
      <c r="R44" s="10"/>
      <c r="S44" s="10">
        <v>3327</v>
      </c>
      <c r="T44" s="10"/>
      <c r="U44" s="10">
        <v>138408641514</v>
      </c>
      <c r="V44" s="10"/>
      <c r="W44" s="10">
        <v>143136564925</v>
      </c>
      <c r="X44" s="7"/>
      <c r="Y44" s="16">
        <v>1.9422061703285008E-2</v>
      </c>
    </row>
    <row r="45" spans="1:25">
      <c r="A45" s="2" t="s">
        <v>52</v>
      </c>
      <c r="C45" s="10">
        <v>10248352</v>
      </c>
      <c r="D45" s="10"/>
      <c r="E45" s="10">
        <v>80202549213</v>
      </c>
      <c r="F45" s="10"/>
      <c r="G45" s="10">
        <v>87000176569.824005</v>
      </c>
      <c r="H45" s="10"/>
      <c r="I45" s="10">
        <v>0</v>
      </c>
      <c r="J45" s="10"/>
      <c r="K45" s="10">
        <v>0</v>
      </c>
      <c r="L45" s="10"/>
      <c r="M45" s="10">
        <v>0</v>
      </c>
      <c r="N45" s="10"/>
      <c r="O45" s="10">
        <v>0</v>
      </c>
      <c r="P45" s="10"/>
      <c r="Q45" s="10">
        <v>10248352</v>
      </c>
      <c r="R45" s="10"/>
      <c r="S45" s="10">
        <v>8190</v>
      </c>
      <c r="T45" s="10"/>
      <c r="U45" s="10">
        <v>80202549213</v>
      </c>
      <c r="V45" s="10"/>
      <c r="W45" s="10">
        <v>83434595562.863998</v>
      </c>
      <c r="X45" s="7"/>
      <c r="Y45" s="16">
        <v>1.1321159370141802E-2</v>
      </c>
    </row>
    <row r="46" spans="1:25">
      <c r="A46" s="2" t="s">
        <v>53</v>
      </c>
      <c r="C46" s="10">
        <v>2609021</v>
      </c>
      <c r="D46" s="10"/>
      <c r="E46" s="10">
        <v>81025588028</v>
      </c>
      <c r="F46" s="10"/>
      <c r="G46" s="10">
        <v>112920873532.677</v>
      </c>
      <c r="H46" s="10"/>
      <c r="I46" s="10">
        <v>4028816</v>
      </c>
      <c r="J46" s="10"/>
      <c r="K46" s="10">
        <v>0</v>
      </c>
      <c r="L46" s="10"/>
      <c r="M46" s="10">
        <v>-594613</v>
      </c>
      <c r="N46" s="10"/>
      <c r="O46" s="10">
        <v>25948604661</v>
      </c>
      <c r="P46" s="10"/>
      <c r="Q46" s="10">
        <v>6043224</v>
      </c>
      <c r="R46" s="10"/>
      <c r="S46" s="10">
        <v>13060</v>
      </c>
      <c r="T46" s="10"/>
      <c r="U46" s="10">
        <v>62559325019</v>
      </c>
      <c r="V46" s="10"/>
      <c r="W46" s="10">
        <v>78454904632.632004</v>
      </c>
      <c r="X46" s="7"/>
      <c r="Y46" s="16">
        <v>1.0645469936341773E-2</v>
      </c>
    </row>
    <row r="47" spans="1:25">
      <c r="A47" s="2" t="s">
        <v>54</v>
      </c>
      <c r="C47" s="10">
        <v>4630757</v>
      </c>
      <c r="D47" s="10"/>
      <c r="E47" s="10">
        <v>53161658003</v>
      </c>
      <c r="F47" s="10"/>
      <c r="G47" s="10">
        <v>40554227203.438499</v>
      </c>
      <c r="H47" s="10"/>
      <c r="I47" s="10">
        <v>0</v>
      </c>
      <c r="J47" s="10"/>
      <c r="K47" s="10">
        <v>0</v>
      </c>
      <c r="L47" s="10"/>
      <c r="M47" s="10">
        <v>-3180000</v>
      </c>
      <c r="N47" s="10"/>
      <c r="O47" s="10">
        <v>25380155124</v>
      </c>
      <c r="P47" s="10"/>
      <c r="Q47" s="10">
        <v>1450757</v>
      </c>
      <c r="R47" s="10"/>
      <c r="S47" s="10">
        <v>8080</v>
      </c>
      <c r="T47" s="10"/>
      <c r="U47" s="10">
        <v>16654868188</v>
      </c>
      <c r="V47" s="10"/>
      <c r="W47" s="10">
        <v>11652369966.468</v>
      </c>
      <c r="X47" s="7"/>
      <c r="Y47" s="16">
        <v>1.5810987821094421E-3</v>
      </c>
    </row>
    <row r="48" spans="1:25">
      <c r="A48" s="2" t="s">
        <v>55</v>
      </c>
      <c r="C48" s="10">
        <v>10150001</v>
      </c>
      <c r="D48" s="10"/>
      <c r="E48" s="10">
        <v>62862487274</v>
      </c>
      <c r="F48" s="10"/>
      <c r="G48" s="10">
        <v>56098223226.917999</v>
      </c>
      <c r="H48" s="10"/>
      <c r="I48" s="10">
        <v>0</v>
      </c>
      <c r="J48" s="10"/>
      <c r="K48" s="10">
        <v>0</v>
      </c>
      <c r="L48" s="10"/>
      <c r="M48" s="10">
        <v>0</v>
      </c>
      <c r="N48" s="10"/>
      <c r="O48" s="10">
        <v>0</v>
      </c>
      <c r="P48" s="10"/>
      <c r="Q48" s="10">
        <v>10150001</v>
      </c>
      <c r="R48" s="10"/>
      <c r="S48" s="10">
        <v>5170</v>
      </c>
      <c r="T48" s="10"/>
      <c r="U48" s="10">
        <v>62862487274</v>
      </c>
      <c r="V48" s="10"/>
      <c r="W48" s="10">
        <v>52163275914.238503</v>
      </c>
      <c r="X48" s="7"/>
      <c r="Y48" s="16">
        <v>7.0779843290403799E-3</v>
      </c>
    </row>
    <row r="49" spans="1:25">
      <c r="A49" s="2" t="s">
        <v>56</v>
      </c>
      <c r="C49" s="10">
        <v>24849800</v>
      </c>
      <c r="D49" s="10"/>
      <c r="E49" s="10">
        <v>106778829413</v>
      </c>
      <c r="F49" s="10"/>
      <c r="G49" s="10">
        <v>125041238958.78</v>
      </c>
      <c r="H49" s="10"/>
      <c r="I49" s="10">
        <v>0</v>
      </c>
      <c r="J49" s="10"/>
      <c r="K49" s="10">
        <v>0</v>
      </c>
      <c r="L49" s="10"/>
      <c r="M49" s="10">
        <v>0</v>
      </c>
      <c r="N49" s="10"/>
      <c r="O49" s="10">
        <v>0</v>
      </c>
      <c r="P49" s="10"/>
      <c r="Q49" s="10">
        <v>24849800</v>
      </c>
      <c r="R49" s="10"/>
      <c r="S49" s="10">
        <v>4920</v>
      </c>
      <c r="T49" s="10"/>
      <c r="U49" s="10">
        <v>106778829413</v>
      </c>
      <c r="V49" s="10"/>
      <c r="W49" s="10">
        <v>121533562954.8</v>
      </c>
      <c r="X49" s="7"/>
      <c r="Y49" s="16">
        <v>1.6490771313151232E-2</v>
      </c>
    </row>
    <row r="50" spans="1:25">
      <c r="A50" s="2" t="s">
        <v>57</v>
      </c>
      <c r="C50" s="10">
        <v>3957616</v>
      </c>
      <c r="D50" s="10"/>
      <c r="E50" s="10">
        <v>87031904594</v>
      </c>
      <c r="F50" s="10"/>
      <c r="G50" s="10">
        <v>114599406223.224</v>
      </c>
      <c r="H50" s="10"/>
      <c r="I50" s="10">
        <v>0</v>
      </c>
      <c r="J50" s="10"/>
      <c r="K50" s="10">
        <v>0</v>
      </c>
      <c r="L50" s="10"/>
      <c r="M50" s="10">
        <v>0</v>
      </c>
      <c r="N50" s="10"/>
      <c r="O50" s="10">
        <v>0</v>
      </c>
      <c r="P50" s="10"/>
      <c r="Q50" s="10">
        <v>3957616</v>
      </c>
      <c r="R50" s="10"/>
      <c r="S50" s="10">
        <v>28860</v>
      </c>
      <c r="T50" s="10"/>
      <c r="U50" s="10">
        <v>87031904594</v>
      </c>
      <c r="V50" s="10"/>
      <c r="W50" s="10">
        <v>113537207813.328</v>
      </c>
      <c r="X50" s="7"/>
      <c r="Y50" s="16">
        <v>1.5405753637615803E-2</v>
      </c>
    </row>
    <row r="51" spans="1:25">
      <c r="A51" s="2" t="s">
        <v>58</v>
      </c>
      <c r="C51" s="10">
        <v>0</v>
      </c>
      <c r="D51" s="10"/>
      <c r="E51" s="10">
        <v>0</v>
      </c>
      <c r="F51" s="10"/>
      <c r="G51" s="10">
        <v>0</v>
      </c>
      <c r="H51" s="10"/>
      <c r="I51" s="10">
        <v>6438939</v>
      </c>
      <c r="J51" s="10"/>
      <c r="K51" s="10">
        <v>116575322800</v>
      </c>
      <c r="L51" s="10"/>
      <c r="M51" s="10">
        <v>0</v>
      </c>
      <c r="N51" s="10"/>
      <c r="O51" s="10">
        <v>0</v>
      </c>
      <c r="P51" s="10"/>
      <c r="Q51" s="10">
        <v>6438939</v>
      </c>
      <c r="R51" s="10"/>
      <c r="S51" s="10">
        <v>18190</v>
      </c>
      <c r="T51" s="10"/>
      <c r="U51" s="10">
        <v>116575322800</v>
      </c>
      <c r="V51" s="10"/>
      <c r="W51" s="10">
        <v>116427410822.561</v>
      </c>
      <c r="X51" s="7"/>
      <c r="Y51" s="16">
        <v>1.5797922481473107E-2</v>
      </c>
    </row>
    <row r="52" spans="1:25">
      <c r="A52" s="2" t="s">
        <v>59</v>
      </c>
      <c r="C52" s="10">
        <v>0</v>
      </c>
      <c r="D52" s="10"/>
      <c r="E52" s="10">
        <v>0</v>
      </c>
      <c r="F52" s="10"/>
      <c r="G52" s="10">
        <v>0</v>
      </c>
      <c r="H52" s="10"/>
      <c r="I52" s="10">
        <v>17040706</v>
      </c>
      <c r="J52" s="10"/>
      <c r="K52" s="10">
        <v>34753580699</v>
      </c>
      <c r="L52" s="10"/>
      <c r="M52" s="10">
        <v>0</v>
      </c>
      <c r="N52" s="10"/>
      <c r="O52" s="10">
        <v>0</v>
      </c>
      <c r="P52" s="10"/>
      <c r="Q52" s="10">
        <v>17040706</v>
      </c>
      <c r="R52" s="10"/>
      <c r="S52" s="10">
        <v>2042</v>
      </c>
      <c r="T52" s="10"/>
      <c r="U52" s="10">
        <v>34753580699</v>
      </c>
      <c r="V52" s="10"/>
      <c r="W52" s="10">
        <v>34590078778.170601</v>
      </c>
      <c r="X52" s="7"/>
      <c r="Y52" s="16">
        <v>4.693494249377375E-3</v>
      </c>
    </row>
    <row r="53" spans="1:25">
      <c r="A53" s="2" t="s">
        <v>60</v>
      </c>
      <c r="C53" s="10">
        <v>0</v>
      </c>
      <c r="D53" s="10"/>
      <c r="E53" s="10">
        <v>0</v>
      </c>
      <c r="F53" s="10"/>
      <c r="G53" s="10">
        <v>0</v>
      </c>
      <c r="H53" s="10"/>
      <c r="I53" s="10">
        <v>35293823</v>
      </c>
      <c r="J53" s="10"/>
      <c r="K53" s="10">
        <v>53902766044</v>
      </c>
      <c r="L53" s="10"/>
      <c r="M53" s="10">
        <v>0</v>
      </c>
      <c r="N53" s="10"/>
      <c r="O53" s="10">
        <v>0</v>
      </c>
      <c r="P53" s="10"/>
      <c r="Q53" s="10">
        <v>35293823</v>
      </c>
      <c r="R53" s="10"/>
      <c r="S53" s="10">
        <v>1631</v>
      </c>
      <c r="T53" s="10"/>
      <c r="U53" s="10">
        <v>53902766044</v>
      </c>
      <c r="V53" s="10"/>
      <c r="W53" s="10">
        <v>57221718172.387604</v>
      </c>
      <c r="X53" s="7"/>
      <c r="Y53" s="16">
        <v>7.764359454164798E-3</v>
      </c>
    </row>
    <row r="54" spans="1:25">
      <c r="A54" s="2" t="s">
        <v>61</v>
      </c>
      <c r="C54" s="10">
        <v>0</v>
      </c>
      <c r="D54" s="10"/>
      <c r="E54" s="10">
        <v>0</v>
      </c>
      <c r="F54" s="10"/>
      <c r="G54" s="10">
        <v>0</v>
      </c>
      <c r="H54" s="10"/>
      <c r="I54" s="10">
        <v>240000</v>
      </c>
      <c r="J54" s="10"/>
      <c r="K54" s="10">
        <v>15401812150</v>
      </c>
      <c r="L54" s="10"/>
      <c r="M54" s="10">
        <v>-240000</v>
      </c>
      <c r="N54" s="10"/>
      <c r="O54" s="10">
        <v>22234932799</v>
      </c>
      <c r="P54" s="10"/>
      <c r="Q54" s="10">
        <v>0</v>
      </c>
      <c r="R54" s="10"/>
      <c r="S54" s="10">
        <v>0</v>
      </c>
      <c r="T54" s="10"/>
      <c r="U54" s="10">
        <v>0</v>
      </c>
      <c r="V54" s="10"/>
      <c r="W54" s="10">
        <v>0</v>
      </c>
      <c r="X54" s="7"/>
      <c r="Y54" s="16">
        <v>0</v>
      </c>
    </row>
    <row r="55" spans="1:25">
      <c r="A55" s="2" t="s">
        <v>62</v>
      </c>
      <c r="C55" s="10">
        <v>0</v>
      </c>
      <c r="D55" s="10"/>
      <c r="E55" s="10">
        <v>0</v>
      </c>
      <c r="F55" s="10"/>
      <c r="G55" s="10">
        <v>0</v>
      </c>
      <c r="H55" s="10"/>
      <c r="I55" s="10">
        <v>2888878</v>
      </c>
      <c r="J55" s="10"/>
      <c r="K55" s="10">
        <v>0</v>
      </c>
      <c r="L55" s="10"/>
      <c r="M55" s="10">
        <v>0</v>
      </c>
      <c r="N55" s="10"/>
      <c r="O55" s="10">
        <v>0</v>
      </c>
      <c r="P55" s="10"/>
      <c r="Q55" s="10">
        <v>2888878</v>
      </c>
      <c r="R55" s="10"/>
      <c r="S55" s="10">
        <v>9170</v>
      </c>
      <c r="T55" s="10"/>
      <c r="U55" s="10">
        <v>21539474368</v>
      </c>
      <c r="V55" s="10"/>
      <c r="W55" s="10">
        <v>26333389743.002998</v>
      </c>
      <c r="X55" s="7"/>
      <c r="Y55" s="16">
        <v>3.5731521202373635E-3</v>
      </c>
    </row>
    <row r="56" spans="1:25">
      <c r="A56" s="2" t="s">
        <v>63</v>
      </c>
      <c r="C56" s="7" t="s">
        <v>63</v>
      </c>
      <c r="D56" s="7"/>
      <c r="E56" s="8">
        <f>SUM(E9:E55)</f>
        <v>4057369181732</v>
      </c>
      <c r="F56" s="7"/>
      <c r="G56" s="8">
        <f>SUM(G9:G55)</f>
        <v>4620825504011.8184</v>
      </c>
      <c r="H56" s="7"/>
      <c r="I56" s="7" t="s">
        <v>63</v>
      </c>
      <c r="J56" s="7"/>
      <c r="K56" s="8">
        <f>SUM(K9:K55)</f>
        <v>627639249762</v>
      </c>
      <c r="L56" s="7"/>
      <c r="M56" s="7" t="s">
        <v>63</v>
      </c>
      <c r="N56" s="7"/>
      <c r="O56" s="8">
        <f>SUM(O9:O55)</f>
        <v>226109568385</v>
      </c>
      <c r="P56" s="7"/>
      <c r="Q56" s="7" t="s">
        <v>63</v>
      </c>
      <c r="R56" s="7"/>
      <c r="S56" s="7" t="s">
        <v>63</v>
      </c>
      <c r="T56" s="7"/>
      <c r="U56" s="8">
        <f>SUM(U9:U55)</f>
        <v>4475854856952</v>
      </c>
      <c r="V56" s="7"/>
      <c r="W56" s="8">
        <f>SUM(W9:W55)</f>
        <v>4977622022938.4873</v>
      </c>
      <c r="X56" s="7"/>
      <c r="Y56" s="19">
        <f>SUM(Y9:Y55)</f>
        <v>0.67540870577547618</v>
      </c>
    </row>
    <row r="57" spans="1:25" ht="24.75" thickTop="1"/>
    <row r="58" spans="1:25">
      <c r="Y58" s="4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2"/>
  <sheetViews>
    <sheetView rightToLeft="1" topLeftCell="A10" workbookViewId="0">
      <selection activeCell="E57" sqref="E57"/>
    </sheetView>
  </sheetViews>
  <sheetFormatPr defaultRowHeight="24"/>
  <cols>
    <col min="1" max="1" width="32" style="2" bestFit="1" customWidth="1"/>
    <col min="2" max="2" width="1" style="2" customWidth="1"/>
    <col min="3" max="3" width="20" style="2" customWidth="1"/>
    <col min="4" max="4" width="1" style="2" customWidth="1"/>
    <col min="5" max="5" width="21" style="2" customWidth="1"/>
    <col min="6" max="6" width="1" style="2" customWidth="1"/>
    <col min="7" max="7" width="20" style="2" customWidth="1"/>
    <col min="8" max="8" width="1" style="2" customWidth="1"/>
    <col min="9" max="9" width="21" style="2" customWidth="1"/>
    <col min="10" max="10" width="1" style="2" customWidth="1"/>
    <col min="11" max="11" width="21" style="2" customWidth="1"/>
    <col min="12" max="12" width="1" style="2" customWidth="1"/>
    <col min="13" max="13" width="21" style="2" customWidth="1"/>
    <col min="14" max="14" width="1" style="2" customWidth="1"/>
    <col min="15" max="15" width="21" style="2" customWidth="1"/>
    <col min="16" max="16" width="1" style="2" customWidth="1"/>
    <col min="17" max="17" width="21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</row>
    <row r="3" spans="1:17" ht="24.75">
      <c r="A3" s="29" t="s">
        <v>169</v>
      </c>
      <c r="B3" s="29" t="s">
        <v>169</v>
      </c>
      <c r="C3" s="29" t="s">
        <v>169</v>
      </c>
      <c r="D3" s="29" t="s">
        <v>169</v>
      </c>
      <c r="E3" s="29" t="s">
        <v>169</v>
      </c>
      <c r="F3" s="29" t="s">
        <v>169</v>
      </c>
      <c r="G3" s="29" t="s">
        <v>169</v>
      </c>
      <c r="H3" s="29" t="s">
        <v>169</v>
      </c>
      <c r="I3" s="29" t="s">
        <v>169</v>
      </c>
      <c r="J3" s="29" t="s">
        <v>169</v>
      </c>
      <c r="K3" s="29" t="s">
        <v>169</v>
      </c>
      <c r="L3" s="29" t="s">
        <v>169</v>
      </c>
      <c r="M3" s="29" t="s">
        <v>169</v>
      </c>
      <c r="N3" s="29" t="s">
        <v>169</v>
      </c>
      <c r="O3" s="29" t="s">
        <v>169</v>
      </c>
      <c r="P3" s="29" t="s">
        <v>169</v>
      </c>
      <c r="Q3" s="29" t="s">
        <v>169</v>
      </c>
    </row>
    <row r="4" spans="1:17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</row>
    <row r="6" spans="1:17" ht="24.75">
      <c r="A6" s="28" t="s">
        <v>173</v>
      </c>
      <c r="C6" s="28" t="s">
        <v>171</v>
      </c>
      <c r="D6" s="28" t="s">
        <v>171</v>
      </c>
      <c r="E6" s="28" t="s">
        <v>171</v>
      </c>
      <c r="F6" s="28" t="s">
        <v>171</v>
      </c>
      <c r="G6" s="28" t="s">
        <v>171</v>
      </c>
      <c r="H6" s="28" t="s">
        <v>171</v>
      </c>
      <c r="I6" s="28" t="s">
        <v>171</v>
      </c>
      <c r="K6" s="28" t="s">
        <v>172</v>
      </c>
      <c r="L6" s="28" t="s">
        <v>172</v>
      </c>
      <c r="M6" s="28" t="s">
        <v>172</v>
      </c>
      <c r="N6" s="28" t="s">
        <v>172</v>
      </c>
      <c r="O6" s="28" t="s">
        <v>172</v>
      </c>
      <c r="P6" s="28" t="s">
        <v>172</v>
      </c>
      <c r="Q6" s="28" t="s">
        <v>172</v>
      </c>
    </row>
    <row r="7" spans="1:17" ht="24.75">
      <c r="A7" s="28" t="s">
        <v>173</v>
      </c>
      <c r="C7" s="28" t="s">
        <v>261</v>
      </c>
      <c r="E7" s="28" t="s">
        <v>258</v>
      </c>
      <c r="G7" s="28" t="s">
        <v>259</v>
      </c>
      <c r="I7" s="28" t="s">
        <v>262</v>
      </c>
      <c r="K7" s="28" t="s">
        <v>261</v>
      </c>
      <c r="M7" s="28" t="s">
        <v>258</v>
      </c>
      <c r="O7" s="28" t="s">
        <v>259</v>
      </c>
      <c r="Q7" s="28" t="s">
        <v>262</v>
      </c>
    </row>
    <row r="8" spans="1:17">
      <c r="A8" s="2" t="s">
        <v>132</v>
      </c>
      <c r="C8" s="10">
        <v>1944297705</v>
      </c>
      <c r="D8" s="10"/>
      <c r="E8" s="10">
        <v>0</v>
      </c>
      <c r="F8" s="10"/>
      <c r="G8" s="10">
        <v>4053830442</v>
      </c>
      <c r="H8" s="10"/>
      <c r="I8" s="10">
        <f>C8+E8+G8</f>
        <v>5998128147</v>
      </c>
      <c r="J8" s="10"/>
      <c r="K8" s="10">
        <v>10912222716</v>
      </c>
      <c r="L8" s="10"/>
      <c r="M8" s="10">
        <v>0</v>
      </c>
      <c r="N8" s="10"/>
      <c r="O8" s="10">
        <v>4171424936</v>
      </c>
      <c r="P8" s="10"/>
      <c r="Q8" s="10">
        <f>K8+M8+O8</f>
        <v>15083647652</v>
      </c>
    </row>
    <row r="9" spans="1:17">
      <c r="A9" s="2" t="s">
        <v>135</v>
      </c>
      <c r="C9" s="10">
        <v>1826058890</v>
      </c>
      <c r="D9" s="10"/>
      <c r="E9" s="10">
        <v>72218852</v>
      </c>
      <c r="F9" s="10"/>
      <c r="G9" s="10">
        <v>372196887</v>
      </c>
      <c r="H9" s="10"/>
      <c r="I9" s="10">
        <f t="shared" ref="I9:I48" si="0">C9+E9+G9</f>
        <v>2270474629</v>
      </c>
      <c r="J9" s="10"/>
      <c r="K9" s="10">
        <v>1826058890</v>
      </c>
      <c r="L9" s="10"/>
      <c r="M9" s="10">
        <v>72218852</v>
      </c>
      <c r="N9" s="10"/>
      <c r="O9" s="10">
        <v>372196887</v>
      </c>
      <c r="P9" s="10"/>
      <c r="Q9" s="10">
        <f t="shared" ref="Q9:Q49" si="1">K9+M9+O9</f>
        <v>2270474629</v>
      </c>
    </row>
    <row r="10" spans="1:17">
      <c r="A10" s="2" t="s">
        <v>235</v>
      </c>
      <c r="C10" s="10">
        <v>0</v>
      </c>
      <c r="D10" s="10"/>
      <c r="E10" s="10">
        <v>0</v>
      </c>
      <c r="F10" s="10"/>
      <c r="G10" s="10">
        <v>0</v>
      </c>
      <c r="H10" s="10"/>
      <c r="I10" s="10">
        <f t="shared" si="0"/>
        <v>0</v>
      </c>
      <c r="J10" s="10"/>
      <c r="K10" s="10">
        <v>0</v>
      </c>
      <c r="L10" s="10"/>
      <c r="M10" s="10">
        <v>0</v>
      </c>
      <c r="N10" s="10"/>
      <c r="O10" s="10">
        <v>5903261127</v>
      </c>
      <c r="P10" s="10"/>
      <c r="Q10" s="10">
        <f t="shared" si="1"/>
        <v>5903261127</v>
      </c>
    </row>
    <row r="11" spans="1:17">
      <c r="A11" s="2" t="s">
        <v>180</v>
      </c>
      <c r="C11" s="10">
        <v>0</v>
      </c>
      <c r="D11" s="10"/>
      <c r="E11" s="10">
        <v>0</v>
      </c>
      <c r="F11" s="10"/>
      <c r="G11" s="10">
        <v>0</v>
      </c>
      <c r="H11" s="10"/>
      <c r="I11" s="10">
        <f t="shared" si="0"/>
        <v>0</v>
      </c>
      <c r="J11" s="10"/>
      <c r="K11" s="10">
        <v>5936294632</v>
      </c>
      <c r="L11" s="10"/>
      <c r="M11" s="10">
        <v>0</v>
      </c>
      <c r="N11" s="10"/>
      <c r="O11" s="10">
        <v>2246445688</v>
      </c>
      <c r="P11" s="10"/>
      <c r="Q11" s="10">
        <f t="shared" si="1"/>
        <v>8182740320</v>
      </c>
    </row>
    <row r="12" spans="1:17">
      <c r="A12" s="2" t="s">
        <v>236</v>
      </c>
      <c r="C12" s="10">
        <v>0</v>
      </c>
      <c r="D12" s="10"/>
      <c r="E12" s="10">
        <v>0</v>
      </c>
      <c r="F12" s="10"/>
      <c r="G12" s="10">
        <v>0</v>
      </c>
      <c r="H12" s="10"/>
      <c r="I12" s="10">
        <f t="shared" si="0"/>
        <v>0</v>
      </c>
      <c r="J12" s="10"/>
      <c r="K12" s="10">
        <v>0</v>
      </c>
      <c r="L12" s="10"/>
      <c r="M12" s="10">
        <v>0</v>
      </c>
      <c r="N12" s="10"/>
      <c r="O12" s="10">
        <v>4799829908</v>
      </c>
      <c r="P12" s="10"/>
      <c r="Q12" s="10">
        <f t="shared" si="1"/>
        <v>4799829908</v>
      </c>
    </row>
    <row r="13" spans="1:17">
      <c r="A13" s="2" t="s">
        <v>237</v>
      </c>
      <c r="C13" s="10">
        <v>0</v>
      </c>
      <c r="D13" s="10"/>
      <c r="E13" s="10">
        <v>0</v>
      </c>
      <c r="F13" s="10"/>
      <c r="G13" s="10">
        <v>0</v>
      </c>
      <c r="H13" s="10"/>
      <c r="I13" s="10">
        <f t="shared" si="0"/>
        <v>0</v>
      </c>
      <c r="J13" s="10"/>
      <c r="K13" s="10">
        <v>0</v>
      </c>
      <c r="L13" s="10"/>
      <c r="M13" s="10">
        <v>0</v>
      </c>
      <c r="N13" s="10"/>
      <c r="O13" s="10">
        <v>13989081545</v>
      </c>
      <c r="P13" s="10"/>
      <c r="Q13" s="10">
        <f t="shared" si="1"/>
        <v>13989081545</v>
      </c>
    </row>
    <row r="14" spans="1:17">
      <c r="A14" s="2" t="s">
        <v>238</v>
      </c>
      <c r="C14" s="10">
        <v>0</v>
      </c>
      <c r="D14" s="10"/>
      <c r="E14" s="10">
        <v>0</v>
      </c>
      <c r="F14" s="10"/>
      <c r="G14" s="10">
        <v>0</v>
      </c>
      <c r="H14" s="10"/>
      <c r="I14" s="10">
        <f t="shared" si="0"/>
        <v>0</v>
      </c>
      <c r="J14" s="10"/>
      <c r="K14" s="10">
        <v>0</v>
      </c>
      <c r="L14" s="10"/>
      <c r="M14" s="10">
        <v>0</v>
      </c>
      <c r="N14" s="10"/>
      <c r="O14" s="10">
        <v>18276370287</v>
      </c>
      <c r="P14" s="10"/>
      <c r="Q14" s="10">
        <f t="shared" si="1"/>
        <v>18276370287</v>
      </c>
    </row>
    <row r="15" spans="1:17">
      <c r="A15" s="2" t="s">
        <v>129</v>
      </c>
      <c r="C15" s="10">
        <v>39074335</v>
      </c>
      <c r="D15" s="10"/>
      <c r="E15" s="10">
        <v>-2246031</v>
      </c>
      <c r="F15" s="10"/>
      <c r="G15" s="10">
        <v>0</v>
      </c>
      <c r="H15" s="10"/>
      <c r="I15" s="10">
        <f t="shared" si="0"/>
        <v>36828304</v>
      </c>
      <c r="J15" s="10"/>
      <c r="K15" s="10">
        <v>4198972394</v>
      </c>
      <c r="L15" s="10"/>
      <c r="M15" s="10">
        <v>163995658</v>
      </c>
      <c r="N15" s="10"/>
      <c r="O15" s="10">
        <v>2175829715</v>
      </c>
      <c r="P15" s="10"/>
      <c r="Q15" s="10">
        <f t="shared" si="1"/>
        <v>6538797767</v>
      </c>
    </row>
    <row r="16" spans="1:17">
      <c r="A16" s="2" t="s">
        <v>178</v>
      </c>
      <c r="C16" s="10">
        <v>0</v>
      </c>
      <c r="D16" s="10"/>
      <c r="E16" s="10">
        <v>0</v>
      </c>
      <c r="F16" s="10"/>
      <c r="G16" s="10">
        <v>0</v>
      </c>
      <c r="H16" s="10"/>
      <c r="I16" s="10">
        <f t="shared" si="0"/>
        <v>0</v>
      </c>
      <c r="J16" s="10"/>
      <c r="K16" s="10">
        <v>685331507</v>
      </c>
      <c r="L16" s="10"/>
      <c r="M16" s="10">
        <v>0</v>
      </c>
      <c r="N16" s="10"/>
      <c r="O16" s="10">
        <v>225773220</v>
      </c>
      <c r="P16" s="10"/>
      <c r="Q16" s="10">
        <f t="shared" si="1"/>
        <v>911104727</v>
      </c>
    </row>
    <row r="17" spans="1:17">
      <c r="A17" s="2" t="s">
        <v>239</v>
      </c>
      <c r="C17" s="10">
        <v>0</v>
      </c>
      <c r="D17" s="10"/>
      <c r="E17" s="10">
        <v>0</v>
      </c>
      <c r="F17" s="10"/>
      <c r="G17" s="10">
        <v>0</v>
      </c>
      <c r="H17" s="10"/>
      <c r="I17" s="10">
        <f t="shared" si="0"/>
        <v>0</v>
      </c>
      <c r="J17" s="10"/>
      <c r="K17" s="10">
        <v>0</v>
      </c>
      <c r="L17" s="10"/>
      <c r="M17" s="10">
        <v>0</v>
      </c>
      <c r="N17" s="10"/>
      <c r="O17" s="10">
        <v>2643555469</v>
      </c>
      <c r="P17" s="10"/>
      <c r="Q17" s="10">
        <f t="shared" si="1"/>
        <v>2643555469</v>
      </c>
    </row>
    <row r="18" spans="1:17">
      <c r="A18" s="2" t="s">
        <v>240</v>
      </c>
      <c r="C18" s="10">
        <v>0</v>
      </c>
      <c r="D18" s="10"/>
      <c r="E18" s="10">
        <v>0</v>
      </c>
      <c r="F18" s="10"/>
      <c r="G18" s="10">
        <v>0</v>
      </c>
      <c r="H18" s="10"/>
      <c r="I18" s="10">
        <f t="shared" si="0"/>
        <v>0</v>
      </c>
      <c r="J18" s="10"/>
      <c r="K18" s="10">
        <v>0</v>
      </c>
      <c r="L18" s="10"/>
      <c r="M18" s="10">
        <v>0</v>
      </c>
      <c r="N18" s="10"/>
      <c r="O18" s="10">
        <v>4931389410</v>
      </c>
      <c r="P18" s="10"/>
      <c r="Q18" s="10">
        <f t="shared" si="1"/>
        <v>4931389410</v>
      </c>
    </row>
    <row r="19" spans="1:17">
      <c r="A19" s="2" t="s">
        <v>241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f t="shared" si="0"/>
        <v>0</v>
      </c>
      <c r="J19" s="10"/>
      <c r="K19" s="10">
        <v>0</v>
      </c>
      <c r="L19" s="10"/>
      <c r="M19" s="10">
        <v>0</v>
      </c>
      <c r="N19" s="10"/>
      <c r="O19" s="10">
        <v>5014437183</v>
      </c>
      <c r="P19" s="10"/>
      <c r="Q19" s="10">
        <f t="shared" si="1"/>
        <v>5014437183</v>
      </c>
    </row>
    <row r="20" spans="1:17">
      <c r="A20" s="2" t="s">
        <v>242</v>
      </c>
      <c r="C20" s="10">
        <v>0</v>
      </c>
      <c r="D20" s="10"/>
      <c r="E20" s="10">
        <v>0</v>
      </c>
      <c r="F20" s="10"/>
      <c r="G20" s="10">
        <v>0</v>
      </c>
      <c r="H20" s="10"/>
      <c r="I20" s="10">
        <f t="shared" si="0"/>
        <v>0</v>
      </c>
      <c r="J20" s="10"/>
      <c r="K20" s="10">
        <v>0</v>
      </c>
      <c r="L20" s="10"/>
      <c r="M20" s="10">
        <v>0</v>
      </c>
      <c r="N20" s="10"/>
      <c r="O20" s="10">
        <v>39699238099</v>
      </c>
      <c r="P20" s="10"/>
      <c r="Q20" s="10">
        <f t="shared" si="1"/>
        <v>39699238099</v>
      </c>
    </row>
    <row r="21" spans="1:17">
      <c r="A21" s="2" t="s">
        <v>243</v>
      </c>
      <c r="C21" s="10">
        <v>0</v>
      </c>
      <c r="D21" s="10"/>
      <c r="E21" s="10">
        <v>0</v>
      </c>
      <c r="F21" s="10"/>
      <c r="G21" s="10">
        <v>0</v>
      </c>
      <c r="H21" s="10"/>
      <c r="I21" s="10">
        <f t="shared" si="0"/>
        <v>0</v>
      </c>
      <c r="J21" s="10"/>
      <c r="K21" s="10">
        <v>0</v>
      </c>
      <c r="L21" s="10"/>
      <c r="M21" s="10">
        <v>0</v>
      </c>
      <c r="N21" s="10"/>
      <c r="O21" s="10">
        <v>7649458282</v>
      </c>
      <c r="P21" s="10"/>
      <c r="Q21" s="10">
        <f t="shared" si="1"/>
        <v>7649458282</v>
      </c>
    </row>
    <row r="22" spans="1:17">
      <c r="A22" s="2" t="s">
        <v>244</v>
      </c>
      <c r="C22" s="10">
        <v>0</v>
      </c>
      <c r="D22" s="10"/>
      <c r="E22" s="10">
        <v>0</v>
      </c>
      <c r="F22" s="10"/>
      <c r="G22" s="10">
        <v>0</v>
      </c>
      <c r="H22" s="10"/>
      <c r="I22" s="10">
        <f t="shared" si="0"/>
        <v>0</v>
      </c>
      <c r="J22" s="10"/>
      <c r="K22" s="10">
        <v>0</v>
      </c>
      <c r="L22" s="10"/>
      <c r="M22" s="10">
        <v>0</v>
      </c>
      <c r="N22" s="10"/>
      <c r="O22" s="10">
        <v>14217588161</v>
      </c>
      <c r="P22" s="10"/>
      <c r="Q22" s="10">
        <f t="shared" si="1"/>
        <v>14217588161</v>
      </c>
    </row>
    <row r="23" spans="1:17">
      <c r="A23" s="2" t="s">
        <v>245</v>
      </c>
      <c r="C23" s="10">
        <v>0</v>
      </c>
      <c r="D23" s="10"/>
      <c r="E23" s="10">
        <v>0</v>
      </c>
      <c r="F23" s="10"/>
      <c r="G23" s="10">
        <v>0</v>
      </c>
      <c r="H23" s="10"/>
      <c r="I23" s="10">
        <f t="shared" si="0"/>
        <v>0</v>
      </c>
      <c r="J23" s="10"/>
      <c r="K23" s="10">
        <v>0</v>
      </c>
      <c r="L23" s="10"/>
      <c r="M23" s="10">
        <v>0</v>
      </c>
      <c r="N23" s="10"/>
      <c r="O23" s="10">
        <v>6793725842</v>
      </c>
      <c r="P23" s="10"/>
      <c r="Q23" s="10">
        <f t="shared" si="1"/>
        <v>6793725842</v>
      </c>
    </row>
    <row r="24" spans="1:17">
      <c r="A24" s="2" t="s">
        <v>246</v>
      </c>
      <c r="C24" s="10">
        <v>0</v>
      </c>
      <c r="D24" s="10"/>
      <c r="E24" s="10">
        <v>0</v>
      </c>
      <c r="F24" s="10"/>
      <c r="G24" s="10">
        <v>0</v>
      </c>
      <c r="H24" s="10"/>
      <c r="I24" s="10">
        <f t="shared" si="0"/>
        <v>0</v>
      </c>
      <c r="J24" s="10"/>
      <c r="K24" s="10">
        <v>0</v>
      </c>
      <c r="L24" s="10"/>
      <c r="M24" s="10">
        <v>0</v>
      </c>
      <c r="N24" s="10"/>
      <c r="O24" s="10">
        <v>10065784277</v>
      </c>
      <c r="P24" s="10"/>
      <c r="Q24" s="10">
        <f t="shared" si="1"/>
        <v>10065784277</v>
      </c>
    </row>
    <row r="25" spans="1:17">
      <c r="A25" s="2" t="s">
        <v>247</v>
      </c>
      <c r="C25" s="10">
        <v>0</v>
      </c>
      <c r="D25" s="10"/>
      <c r="E25" s="10">
        <v>0</v>
      </c>
      <c r="F25" s="10"/>
      <c r="G25" s="10">
        <v>0</v>
      </c>
      <c r="H25" s="10"/>
      <c r="I25" s="10">
        <f t="shared" si="0"/>
        <v>0</v>
      </c>
      <c r="J25" s="10"/>
      <c r="K25" s="10">
        <v>0</v>
      </c>
      <c r="L25" s="10"/>
      <c r="M25" s="10">
        <v>0</v>
      </c>
      <c r="N25" s="10"/>
      <c r="O25" s="10">
        <v>41116450486</v>
      </c>
      <c r="P25" s="10"/>
      <c r="Q25" s="10">
        <f t="shared" si="1"/>
        <v>41116450486</v>
      </c>
    </row>
    <row r="26" spans="1:17">
      <c r="A26" s="2" t="s">
        <v>248</v>
      </c>
      <c r="C26" s="10">
        <v>0</v>
      </c>
      <c r="D26" s="10"/>
      <c r="E26" s="10">
        <v>0</v>
      </c>
      <c r="F26" s="10"/>
      <c r="G26" s="10">
        <v>0</v>
      </c>
      <c r="H26" s="10"/>
      <c r="I26" s="10">
        <f t="shared" si="0"/>
        <v>0</v>
      </c>
      <c r="J26" s="10"/>
      <c r="K26" s="10">
        <v>0</v>
      </c>
      <c r="L26" s="10"/>
      <c r="M26" s="10">
        <v>0</v>
      </c>
      <c r="N26" s="10"/>
      <c r="O26" s="10">
        <v>17663147017</v>
      </c>
      <c r="P26" s="10"/>
      <c r="Q26" s="10">
        <f t="shared" si="1"/>
        <v>17663147017</v>
      </c>
    </row>
    <row r="27" spans="1:17">
      <c r="A27" s="2" t="s">
        <v>249</v>
      </c>
      <c r="C27" s="10">
        <v>0</v>
      </c>
      <c r="D27" s="10"/>
      <c r="E27" s="10">
        <v>0</v>
      </c>
      <c r="F27" s="10"/>
      <c r="G27" s="10">
        <v>0</v>
      </c>
      <c r="H27" s="10"/>
      <c r="I27" s="10">
        <f t="shared" si="0"/>
        <v>0</v>
      </c>
      <c r="J27" s="10"/>
      <c r="K27" s="10">
        <v>0</v>
      </c>
      <c r="L27" s="10"/>
      <c r="M27" s="10">
        <v>0</v>
      </c>
      <c r="N27" s="10"/>
      <c r="O27" s="10">
        <v>5663227862</v>
      </c>
      <c r="P27" s="10"/>
      <c r="Q27" s="10">
        <f t="shared" si="1"/>
        <v>5663227862</v>
      </c>
    </row>
    <row r="28" spans="1:17">
      <c r="A28" s="2" t="s">
        <v>250</v>
      </c>
      <c r="C28" s="10">
        <v>0</v>
      </c>
      <c r="D28" s="10"/>
      <c r="E28" s="10">
        <v>0</v>
      </c>
      <c r="F28" s="10"/>
      <c r="G28" s="10">
        <v>0</v>
      </c>
      <c r="H28" s="10"/>
      <c r="I28" s="10">
        <f t="shared" si="0"/>
        <v>0</v>
      </c>
      <c r="J28" s="10"/>
      <c r="K28" s="10">
        <v>0</v>
      </c>
      <c r="L28" s="10"/>
      <c r="M28" s="10">
        <v>0</v>
      </c>
      <c r="N28" s="10"/>
      <c r="O28" s="10">
        <v>9430843850</v>
      </c>
      <c r="P28" s="10"/>
      <c r="Q28" s="10">
        <f t="shared" si="1"/>
        <v>9430843850</v>
      </c>
    </row>
    <row r="29" spans="1:17">
      <c r="A29" s="2" t="s">
        <v>251</v>
      </c>
      <c r="C29" s="10">
        <v>0</v>
      </c>
      <c r="D29" s="10"/>
      <c r="E29" s="10">
        <v>0</v>
      </c>
      <c r="F29" s="10"/>
      <c r="G29" s="10">
        <v>0</v>
      </c>
      <c r="H29" s="10"/>
      <c r="I29" s="10">
        <f t="shared" si="0"/>
        <v>0</v>
      </c>
      <c r="J29" s="10"/>
      <c r="K29" s="10">
        <v>0</v>
      </c>
      <c r="L29" s="10"/>
      <c r="M29" s="10">
        <v>0</v>
      </c>
      <c r="N29" s="10"/>
      <c r="O29" s="10">
        <v>8022111012</v>
      </c>
      <c r="P29" s="10"/>
      <c r="Q29" s="10">
        <f t="shared" si="1"/>
        <v>8022111012</v>
      </c>
    </row>
    <row r="30" spans="1:17">
      <c r="A30" s="2" t="s">
        <v>252</v>
      </c>
      <c r="C30" s="10">
        <v>0</v>
      </c>
      <c r="D30" s="10"/>
      <c r="E30" s="10">
        <v>0</v>
      </c>
      <c r="F30" s="10"/>
      <c r="G30" s="10">
        <v>0</v>
      </c>
      <c r="H30" s="10"/>
      <c r="I30" s="10">
        <f t="shared" si="0"/>
        <v>0</v>
      </c>
      <c r="J30" s="10"/>
      <c r="K30" s="10">
        <v>0</v>
      </c>
      <c r="L30" s="10"/>
      <c r="M30" s="10">
        <v>0</v>
      </c>
      <c r="N30" s="10"/>
      <c r="O30" s="10">
        <v>4420716733</v>
      </c>
      <c r="P30" s="10"/>
      <c r="Q30" s="10">
        <f t="shared" si="1"/>
        <v>4420716733</v>
      </c>
    </row>
    <row r="31" spans="1:17">
      <c r="A31" s="2" t="s">
        <v>253</v>
      </c>
      <c r="C31" s="10">
        <v>0</v>
      </c>
      <c r="D31" s="10"/>
      <c r="E31" s="10">
        <v>0</v>
      </c>
      <c r="F31" s="10"/>
      <c r="G31" s="10">
        <v>0</v>
      </c>
      <c r="H31" s="10"/>
      <c r="I31" s="10">
        <f t="shared" si="0"/>
        <v>0</v>
      </c>
      <c r="J31" s="10"/>
      <c r="K31" s="10">
        <v>0</v>
      </c>
      <c r="L31" s="10"/>
      <c r="M31" s="10">
        <v>0</v>
      </c>
      <c r="N31" s="10"/>
      <c r="O31" s="10">
        <v>7774629881</v>
      </c>
      <c r="P31" s="10"/>
      <c r="Q31" s="10">
        <f t="shared" si="1"/>
        <v>7774629881</v>
      </c>
    </row>
    <row r="32" spans="1:17">
      <c r="A32" s="2" t="s">
        <v>254</v>
      </c>
      <c r="C32" s="10">
        <v>0</v>
      </c>
      <c r="D32" s="10"/>
      <c r="E32" s="10">
        <v>0</v>
      </c>
      <c r="F32" s="10"/>
      <c r="G32" s="10">
        <v>0</v>
      </c>
      <c r="H32" s="10"/>
      <c r="I32" s="10">
        <f t="shared" si="0"/>
        <v>0</v>
      </c>
      <c r="J32" s="10"/>
      <c r="K32" s="10">
        <v>0</v>
      </c>
      <c r="L32" s="10"/>
      <c r="M32" s="10">
        <v>0</v>
      </c>
      <c r="N32" s="10"/>
      <c r="O32" s="10">
        <v>40368321489</v>
      </c>
      <c r="P32" s="10"/>
      <c r="Q32" s="10">
        <f t="shared" si="1"/>
        <v>40368321489</v>
      </c>
    </row>
    <row r="33" spans="1:17">
      <c r="A33" s="2" t="s">
        <v>255</v>
      </c>
      <c r="C33" s="10">
        <v>0</v>
      </c>
      <c r="D33" s="10"/>
      <c r="E33" s="10">
        <v>0</v>
      </c>
      <c r="F33" s="10"/>
      <c r="G33" s="10">
        <v>0</v>
      </c>
      <c r="H33" s="10"/>
      <c r="I33" s="10">
        <f t="shared" si="0"/>
        <v>0</v>
      </c>
      <c r="J33" s="10"/>
      <c r="K33" s="10">
        <v>0</v>
      </c>
      <c r="L33" s="10"/>
      <c r="M33" s="10">
        <v>0</v>
      </c>
      <c r="N33" s="10"/>
      <c r="O33" s="10">
        <v>12135868399</v>
      </c>
      <c r="P33" s="10"/>
      <c r="Q33" s="10">
        <f t="shared" si="1"/>
        <v>12135868399</v>
      </c>
    </row>
    <row r="34" spans="1:17">
      <c r="A34" s="2" t="s">
        <v>113</v>
      </c>
      <c r="C34" s="10">
        <v>0</v>
      </c>
      <c r="D34" s="10"/>
      <c r="E34" s="10">
        <v>815908489</v>
      </c>
      <c r="F34" s="10"/>
      <c r="G34" s="10">
        <v>0</v>
      </c>
      <c r="H34" s="10"/>
      <c r="I34" s="10">
        <f t="shared" si="0"/>
        <v>815908489</v>
      </c>
      <c r="J34" s="10"/>
      <c r="K34" s="10">
        <v>0</v>
      </c>
      <c r="L34" s="10"/>
      <c r="M34" s="10">
        <v>8130047457</v>
      </c>
      <c r="N34" s="10"/>
      <c r="O34" s="10">
        <v>1629999414</v>
      </c>
      <c r="P34" s="10"/>
      <c r="Q34" s="10">
        <f t="shared" si="1"/>
        <v>9760046871</v>
      </c>
    </row>
    <row r="35" spans="1:17">
      <c r="A35" s="2" t="s">
        <v>107</v>
      </c>
      <c r="C35" s="10">
        <v>0</v>
      </c>
      <c r="D35" s="10"/>
      <c r="E35" s="10">
        <v>-862052884</v>
      </c>
      <c r="F35" s="10"/>
      <c r="G35" s="10">
        <v>0</v>
      </c>
      <c r="H35" s="10"/>
      <c r="I35" s="10">
        <f t="shared" si="0"/>
        <v>-862052884</v>
      </c>
      <c r="J35" s="10"/>
      <c r="K35" s="10">
        <v>0</v>
      </c>
      <c r="L35" s="10"/>
      <c r="M35" s="10">
        <v>-252347259</v>
      </c>
      <c r="N35" s="10"/>
      <c r="O35" s="10">
        <v>1242083108</v>
      </c>
      <c r="P35" s="10"/>
      <c r="Q35" s="10">
        <f t="shared" si="1"/>
        <v>989735849</v>
      </c>
    </row>
    <row r="36" spans="1:17">
      <c r="A36" s="2" t="s">
        <v>256</v>
      </c>
      <c r="C36" s="10">
        <v>0</v>
      </c>
      <c r="D36" s="10"/>
      <c r="E36" s="10">
        <v>0</v>
      </c>
      <c r="F36" s="10"/>
      <c r="G36" s="10">
        <v>0</v>
      </c>
      <c r="H36" s="10"/>
      <c r="I36" s="10">
        <f t="shared" si="0"/>
        <v>0</v>
      </c>
      <c r="J36" s="10"/>
      <c r="K36" s="10">
        <v>0</v>
      </c>
      <c r="L36" s="10"/>
      <c r="M36" s="10">
        <v>0</v>
      </c>
      <c r="N36" s="10"/>
      <c r="O36" s="10">
        <v>3322642678</v>
      </c>
      <c r="P36" s="10"/>
      <c r="Q36" s="10">
        <f t="shared" si="1"/>
        <v>3322642678</v>
      </c>
    </row>
    <row r="37" spans="1:17">
      <c r="A37" s="2" t="s">
        <v>125</v>
      </c>
      <c r="C37" s="10">
        <v>9860532105</v>
      </c>
      <c r="D37" s="10"/>
      <c r="E37" s="10">
        <v>-9465347269</v>
      </c>
      <c r="F37" s="10"/>
      <c r="G37" s="10">
        <v>0</v>
      </c>
      <c r="H37" s="10"/>
      <c r="I37" s="10">
        <f t="shared" si="0"/>
        <v>395184836</v>
      </c>
      <c r="J37" s="10"/>
      <c r="K37" s="10">
        <v>25721783049</v>
      </c>
      <c r="L37" s="10"/>
      <c r="M37" s="10">
        <v>-7915769083</v>
      </c>
      <c r="N37" s="10"/>
      <c r="O37" s="10">
        <v>-10304330</v>
      </c>
      <c r="P37" s="10"/>
      <c r="Q37" s="10">
        <f t="shared" si="1"/>
        <v>17795709636</v>
      </c>
    </row>
    <row r="38" spans="1:17">
      <c r="A38" s="2" t="s">
        <v>97</v>
      </c>
      <c r="C38" s="10">
        <v>0</v>
      </c>
      <c r="D38" s="10"/>
      <c r="E38" s="10">
        <v>66866758</v>
      </c>
      <c r="F38" s="10"/>
      <c r="G38" s="10">
        <v>0</v>
      </c>
      <c r="H38" s="10"/>
      <c r="I38" s="10">
        <f t="shared" si="0"/>
        <v>66866758</v>
      </c>
      <c r="J38" s="10"/>
      <c r="K38" s="10">
        <v>0</v>
      </c>
      <c r="L38" s="10"/>
      <c r="M38" s="10">
        <v>204908406</v>
      </c>
      <c r="N38" s="10"/>
      <c r="O38" s="10">
        <v>0</v>
      </c>
      <c r="P38" s="10"/>
      <c r="Q38" s="10">
        <f t="shared" si="1"/>
        <v>204908406</v>
      </c>
    </row>
    <row r="39" spans="1:17">
      <c r="A39" s="2" t="s">
        <v>110</v>
      </c>
      <c r="C39" s="10">
        <v>0</v>
      </c>
      <c r="D39" s="10"/>
      <c r="E39" s="10">
        <v>360741644</v>
      </c>
      <c r="F39" s="10"/>
      <c r="G39" s="10">
        <v>0</v>
      </c>
      <c r="H39" s="10"/>
      <c r="I39" s="10">
        <f t="shared" si="0"/>
        <v>360741644</v>
      </c>
      <c r="J39" s="10"/>
      <c r="K39" s="10">
        <v>0</v>
      </c>
      <c r="L39" s="10"/>
      <c r="M39" s="10">
        <v>1340070632</v>
      </c>
      <c r="N39" s="10"/>
      <c r="O39" s="10">
        <v>0</v>
      </c>
      <c r="P39" s="10"/>
      <c r="Q39" s="10">
        <f t="shared" si="1"/>
        <v>1340070632</v>
      </c>
    </row>
    <row r="40" spans="1:17">
      <c r="A40" s="2" t="s">
        <v>94</v>
      </c>
      <c r="C40" s="10">
        <v>0</v>
      </c>
      <c r="D40" s="10"/>
      <c r="E40" s="10">
        <v>31104362</v>
      </c>
      <c r="F40" s="10"/>
      <c r="G40" s="10">
        <v>0</v>
      </c>
      <c r="H40" s="10"/>
      <c r="I40" s="10">
        <f t="shared" si="0"/>
        <v>31104362</v>
      </c>
      <c r="J40" s="10"/>
      <c r="K40" s="10">
        <v>0</v>
      </c>
      <c r="L40" s="10"/>
      <c r="M40" s="10">
        <v>111790869</v>
      </c>
      <c r="N40" s="10"/>
      <c r="O40" s="10">
        <v>0</v>
      </c>
      <c r="P40" s="10"/>
      <c r="Q40" s="10">
        <f t="shared" si="1"/>
        <v>111790869</v>
      </c>
    </row>
    <row r="41" spans="1:17">
      <c r="A41" s="2" t="s">
        <v>105</v>
      </c>
      <c r="C41" s="10">
        <v>0</v>
      </c>
      <c r="D41" s="10"/>
      <c r="E41" s="10">
        <v>5916927</v>
      </c>
      <c r="F41" s="10"/>
      <c r="G41" s="10">
        <v>0</v>
      </c>
      <c r="H41" s="10"/>
      <c r="I41" s="10">
        <f t="shared" si="0"/>
        <v>5916927</v>
      </c>
      <c r="J41" s="10"/>
      <c r="K41" s="10">
        <v>0</v>
      </c>
      <c r="L41" s="10"/>
      <c r="M41" s="10">
        <v>24417739</v>
      </c>
      <c r="N41" s="10"/>
      <c r="O41" s="10">
        <v>0</v>
      </c>
      <c r="P41" s="10"/>
      <c r="Q41" s="10">
        <f t="shared" si="1"/>
        <v>24417739</v>
      </c>
    </row>
    <row r="42" spans="1:17">
      <c r="A42" s="2" t="s">
        <v>90</v>
      </c>
      <c r="C42" s="10">
        <v>0</v>
      </c>
      <c r="D42" s="10"/>
      <c r="E42" s="10">
        <v>1071123583</v>
      </c>
      <c r="F42" s="10"/>
      <c r="G42" s="10">
        <v>0</v>
      </c>
      <c r="H42" s="10"/>
      <c r="I42" s="10">
        <f t="shared" si="0"/>
        <v>1071123583</v>
      </c>
      <c r="J42" s="10"/>
      <c r="K42" s="10">
        <v>0</v>
      </c>
      <c r="L42" s="10"/>
      <c r="M42" s="10">
        <v>3641589502</v>
      </c>
      <c r="N42" s="10"/>
      <c r="O42" s="10">
        <v>0</v>
      </c>
      <c r="P42" s="10"/>
      <c r="Q42" s="10">
        <f t="shared" si="1"/>
        <v>3641589502</v>
      </c>
    </row>
    <row r="43" spans="1:17">
      <c r="A43" s="2" t="s">
        <v>73</v>
      </c>
      <c r="C43" s="10">
        <v>0</v>
      </c>
      <c r="D43" s="10"/>
      <c r="E43" s="10">
        <v>422923</v>
      </c>
      <c r="F43" s="10"/>
      <c r="G43" s="10">
        <v>0</v>
      </c>
      <c r="H43" s="10"/>
      <c r="I43" s="10">
        <f t="shared" si="0"/>
        <v>422923</v>
      </c>
      <c r="J43" s="10"/>
      <c r="K43" s="10">
        <v>0</v>
      </c>
      <c r="L43" s="10"/>
      <c r="M43" s="10">
        <v>12801966</v>
      </c>
      <c r="N43" s="10"/>
      <c r="O43" s="10">
        <v>0</v>
      </c>
      <c r="P43" s="10"/>
      <c r="Q43" s="10">
        <f t="shared" si="1"/>
        <v>12801966</v>
      </c>
    </row>
    <row r="44" spans="1:17">
      <c r="A44" s="2" t="s">
        <v>86</v>
      </c>
      <c r="C44" s="10">
        <v>0</v>
      </c>
      <c r="D44" s="10"/>
      <c r="E44" s="10">
        <v>27465021</v>
      </c>
      <c r="F44" s="10"/>
      <c r="G44" s="10">
        <v>0</v>
      </c>
      <c r="H44" s="10"/>
      <c r="I44" s="10">
        <f t="shared" si="0"/>
        <v>27465021</v>
      </c>
      <c r="J44" s="10"/>
      <c r="K44" s="10">
        <v>0</v>
      </c>
      <c r="L44" s="10"/>
      <c r="M44" s="10">
        <v>113966073</v>
      </c>
      <c r="N44" s="10"/>
      <c r="O44" s="10">
        <v>0</v>
      </c>
      <c r="P44" s="10"/>
      <c r="Q44" s="10">
        <f t="shared" si="1"/>
        <v>113966073</v>
      </c>
    </row>
    <row r="45" spans="1:17">
      <c r="A45" s="2" t="s">
        <v>78</v>
      </c>
      <c r="C45" s="10">
        <v>0</v>
      </c>
      <c r="D45" s="10"/>
      <c r="E45" s="10">
        <v>-76577116</v>
      </c>
      <c r="F45" s="10"/>
      <c r="G45" s="10">
        <v>0</v>
      </c>
      <c r="H45" s="10"/>
      <c r="I45" s="10">
        <f t="shared" si="0"/>
        <v>-76577116</v>
      </c>
      <c r="J45" s="10"/>
      <c r="K45" s="10">
        <v>0</v>
      </c>
      <c r="L45" s="10"/>
      <c r="M45" s="10">
        <v>223811695</v>
      </c>
      <c r="N45" s="10"/>
      <c r="O45" s="10">
        <v>0</v>
      </c>
      <c r="P45" s="10"/>
      <c r="Q45" s="10">
        <f t="shared" si="1"/>
        <v>223811695</v>
      </c>
    </row>
    <row r="46" spans="1:17">
      <c r="A46" s="2" t="s">
        <v>82</v>
      </c>
      <c r="C46" s="10">
        <v>0</v>
      </c>
      <c r="D46" s="10"/>
      <c r="E46" s="10">
        <v>-9198331</v>
      </c>
      <c r="F46" s="10"/>
      <c r="G46" s="10">
        <v>0</v>
      </c>
      <c r="H46" s="10"/>
      <c r="I46" s="10">
        <f t="shared" si="0"/>
        <v>-9198331</v>
      </c>
      <c r="J46" s="10"/>
      <c r="K46" s="10">
        <v>0</v>
      </c>
      <c r="L46" s="10"/>
      <c r="M46" s="10">
        <v>18197166</v>
      </c>
      <c r="N46" s="10"/>
      <c r="O46" s="10">
        <v>0</v>
      </c>
      <c r="P46" s="10"/>
      <c r="Q46" s="10">
        <f t="shared" si="1"/>
        <v>18197166</v>
      </c>
    </row>
    <row r="47" spans="1:17">
      <c r="A47" s="2" t="s">
        <v>101</v>
      </c>
      <c r="C47" s="10">
        <v>0</v>
      </c>
      <c r="D47" s="10"/>
      <c r="E47" s="10">
        <v>-220390047</v>
      </c>
      <c r="F47" s="10"/>
      <c r="G47" s="10">
        <v>0</v>
      </c>
      <c r="H47" s="10"/>
      <c r="I47" s="10">
        <f t="shared" si="0"/>
        <v>-220390047</v>
      </c>
      <c r="J47" s="10"/>
      <c r="K47" s="10">
        <v>0</v>
      </c>
      <c r="L47" s="10"/>
      <c r="M47" s="10">
        <v>55368721</v>
      </c>
      <c r="N47" s="10"/>
      <c r="O47" s="10">
        <v>0</v>
      </c>
      <c r="P47" s="10"/>
      <c r="Q47" s="10">
        <f t="shared" si="1"/>
        <v>55368721</v>
      </c>
    </row>
    <row r="48" spans="1:17">
      <c r="A48" s="2" t="s">
        <v>121</v>
      </c>
      <c r="C48" s="10">
        <v>0</v>
      </c>
      <c r="D48" s="10"/>
      <c r="E48" s="10">
        <v>13305798368</v>
      </c>
      <c r="F48" s="10"/>
      <c r="G48" s="10">
        <v>0</v>
      </c>
      <c r="H48" s="10"/>
      <c r="I48" s="10">
        <f t="shared" si="0"/>
        <v>13305798368</v>
      </c>
      <c r="J48" s="10"/>
      <c r="K48" s="10">
        <v>0</v>
      </c>
      <c r="L48" s="10"/>
      <c r="M48" s="10">
        <v>12180681448</v>
      </c>
      <c r="N48" s="10"/>
      <c r="O48" s="10">
        <v>0</v>
      </c>
      <c r="P48" s="10"/>
      <c r="Q48" s="10">
        <f t="shared" si="1"/>
        <v>12180681448</v>
      </c>
    </row>
    <row r="49" spans="1:17">
      <c r="A49" s="2" t="s">
        <v>117</v>
      </c>
      <c r="C49" s="10">
        <v>0</v>
      </c>
      <c r="D49" s="10"/>
      <c r="E49" s="10">
        <v>-94734826</v>
      </c>
      <c r="F49" s="10"/>
      <c r="G49" s="10">
        <v>0</v>
      </c>
      <c r="H49" s="10"/>
      <c r="I49" s="10">
        <f>C49+E49+G49</f>
        <v>-94734826</v>
      </c>
      <c r="J49" s="10"/>
      <c r="K49" s="10">
        <v>0</v>
      </c>
      <c r="L49" s="10"/>
      <c r="M49" s="10">
        <v>42166096</v>
      </c>
      <c r="N49" s="10"/>
      <c r="O49" s="10">
        <v>0</v>
      </c>
      <c r="P49" s="10"/>
      <c r="Q49" s="10">
        <f t="shared" si="1"/>
        <v>42166096</v>
      </c>
    </row>
    <row r="50" spans="1:17">
      <c r="A50" s="2" t="s">
        <v>48</v>
      </c>
      <c r="C50" s="10">
        <v>0</v>
      </c>
      <c r="D50" s="10"/>
      <c r="E50" s="10">
        <v>0</v>
      </c>
      <c r="F50" s="10"/>
      <c r="G50" s="10">
        <v>0</v>
      </c>
      <c r="H50" s="10"/>
      <c r="I50" s="10">
        <f>C50+E50+G50</f>
        <v>0</v>
      </c>
      <c r="J50" s="10"/>
      <c r="K50" s="10">
        <v>30640000000</v>
      </c>
      <c r="L50" s="10"/>
      <c r="M50" s="10">
        <v>0</v>
      </c>
      <c r="N50" s="10"/>
      <c r="O50" s="10"/>
      <c r="P50" s="10"/>
      <c r="Q50" s="10"/>
    </row>
    <row r="51" spans="1:17">
      <c r="A51" s="2" t="s">
        <v>63</v>
      </c>
      <c r="C51" s="14">
        <f>SUM(C8:C50)</f>
        <v>13669963035</v>
      </c>
      <c r="D51" s="10"/>
      <c r="E51" s="14">
        <f>SUM(E8:E50)</f>
        <v>5027020423</v>
      </c>
      <c r="F51" s="10"/>
      <c r="G51" s="14">
        <f>SUM(G8:G50)</f>
        <v>4426027329</v>
      </c>
      <c r="H51" s="10"/>
      <c r="I51" s="14">
        <f>SUM(I8:I50)</f>
        <v>23123010787</v>
      </c>
      <c r="J51" s="10"/>
      <c r="K51" s="14">
        <f>SUM(K8:K50)</f>
        <v>79920663188</v>
      </c>
      <c r="L51" s="10"/>
      <c r="M51" s="14">
        <f>SUM(M8:M50)</f>
        <v>18167915938</v>
      </c>
      <c r="N51" s="10"/>
      <c r="O51" s="14">
        <f>SUM(O8:O49)</f>
        <v>295955127635</v>
      </c>
      <c r="P51" s="10"/>
      <c r="Q51" s="14">
        <f>SUM(Q8:Q49)</f>
        <v>363403706761</v>
      </c>
    </row>
    <row r="52" spans="1:17">
      <c r="C52" s="15"/>
      <c r="E52" s="15"/>
      <c r="G52" s="15"/>
      <c r="K52" s="15"/>
      <c r="M52" s="15"/>
      <c r="O52" s="15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I24" sqref="I24"/>
    </sheetView>
  </sheetViews>
  <sheetFormatPr defaultRowHeight="24"/>
  <cols>
    <col min="1" max="1" width="22.28515625" style="2" bestFit="1" customWidth="1"/>
    <col min="2" max="2" width="1" style="2" customWidth="1"/>
    <col min="3" max="3" width="26" style="2" bestFit="1" customWidth="1"/>
    <col min="4" max="4" width="1" style="2" customWidth="1"/>
    <col min="5" max="5" width="34" style="2" customWidth="1"/>
    <col min="6" max="6" width="1" style="2" customWidth="1"/>
    <col min="7" max="7" width="30" style="2" customWidth="1"/>
    <col min="8" max="8" width="1" style="2" customWidth="1"/>
    <col min="9" max="9" width="36.140625" style="2" bestFit="1" customWidth="1"/>
    <col min="10" max="10" width="1" style="2" customWidth="1"/>
    <col min="11" max="11" width="31.42578125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</row>
    <row r="3" spans="1:11" ht="24.75">
      <c r="A3" s="29" t="s">
        <v>169</v>
      </c>
      <c r="B3" s="29" t="s">
        <v>169</v>
      </c>
      <c r="C3" s="29" t="s">
        <v>169</v>
      </c>
      <c r="D3" s="29" t="s">
        <v>169</v>
      </c>
      <c r="E3" s="29" t="s">
        <v>169</v>
      </c>
      <c r="F3" s="29" t="s">
        <v>169</v>
      </c>
      <c r="G3" s="29" t="s">
        <v>169</v>
      </c>
      <c r="H3" s="29" t="s">
        <v>169</v>
      </c>
      <c r="I3" s="29" t="s">
        <v>169</v>
      </c>
      <c r="J3" s="29" t="s">
        <v>169</v>
      </c>
      <c r="K3" s="29" t="s">
        <v>169</v>
      </c>
    </row>
    <row r="4" spans="1:11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</row>
    <row r="6" spans="1:11" ht="24.75">
      <c r="A6" s="28" t="s">
        <v>263</v>
      </c>
      <c r="B6" s="28" t="s">
        <v>263</v>
      </c>
      <c r="C6" s="28" t="s">
        <v>263</v>
      </c>
      <c r="E6" s="28" t="s">
        <v>171</v>
      </c>
      <c r="F6" s="28" t="s">
        <v>171</v>
      </c>
      <c r="G6" s="28" t="s">
        <v>171</v>
      </c>
      <c r="I6" s="28" t="s">
        <v>172</v>
      </c>
      <c r="J6" s="28" t="s">
        <v>172</v>
      </c>
      <c r="K6" s="28" t="s">
        <v>172</v>
      </c>
    </row>
    <row r="7" spans="1:11" ht="24.75">
      <c r="A7" s="28" t="s">
        <v>264</v>
      </c>
      <c r="C7" s="28" t="s">
        <v>143</v>
      </c>
      <c r="E7" s="28" t="s">
        <v>265</v>
      </c>
      <c r="G7" s="28" t="s">
        <v>266</v>
      </c>
      <c r="I7" s="28" t="s">
        <v>265</v>
      </c>
      <c r="K7" s="28" t="s">
        <v>266</v>
      </c>
    </row>
    <row r="8" spans="1:11">
      <c r="A8" s="2" t="s">
        <v>149</v>
      </c>
      <c r="C8" s="7" t="s">
        <v>150</v>
      </c>
      <c r="E8" s="6">
        <v>415484</v>
      </c>
      <c r="F8" s="7"/>
      <c r="G8" s="16">
        <f>E8/$E$13</f>
        <v>2.9870548971746527E-5</v>
      </c>
      <c r="H8" s="7"/>
      <c r="I8" s="6">
        <v>7401692</v>
      </c>
      <c r="J8" s="7"/>
      <c r="K8" s="16">
        <f>I8/$I$13</f>
        <v>4.3734789134746669E-4</v>
      </c>
    </row>
    <row r="9" spans="1:11">
      <c r="A9" s="2" t="s">
        <v>154</v>
      </c>
      <c r="C9" s="7" t="s">
        <v>155</v>
      </c>
      <c r="E9" s="6">
        <v>2854245275</v>
      </c>
      <c r="F9" s="7"/>
      <c r="G9" s="16">
        <f t="shared" ref="G9:G12" si="0">E9/$E$13</f>
        <v>0.20520133931574652</v>
      </c>
      <c r="H9" s="7"/>
      <c r="I9" s="6">
        <v>5861809729</v>
      </c>
      <c r="J9" s="7"/>
      <c r="K9" s="16">
        <f t="shared" ref="K9:K12" si="1">I9/$I$13</f>
        <v>0.34636001125934651</v>
      </c>
    </row>
    <row r="10" spans="1:11">
      <c r="A10" s="2" t="s">
        <v>158</v>
      </c>
      <c r="C10" s="7" t="s">
        <v>159</v>
      </c>
      <c r="E10" s="6">
        <v>31315</v>
      </c>
      <c r="F10" s="7"/>
      <c r="G10" s="16">
        <f t="shared" si="0"/>
        <v>2.2513411853410537E-6</v>
      </c>
      <c r="H10" s="7"/>
      <c r="I10" s="6">
        <v>31315</v>
      </c>
      <c r="J10" s="7"/>
      <c r="K10" s="16">
        <f t="shared" si="1"/>
        <v>1.8503268195361169E-6</v>
      </c>
    </row>
    <row r="11" spans="1:11">
      <c r="A11" s="2" t="s">
        <v>158</v>
      </c>
      <c r="C11" s="7" t="s">
        <v>162</v>
      </c>
      <c r="E11" s="6">
        <v>10328767107</v>
      </c>
      <c r="F11" s="7"/>
      <c r="G11" s="16">
        <f t="shared" si="0"/>
        <v>0.7425699754681484</v>
      </c>
      <c r="H11" s="7"/>
      <c r="I11" s="6">
        <v>10328767107</v>
      </c>
      <c r="J11" s="7"/>
      <c r="K11" s="16">
        <f t="shared" si="1"/>
        <v>0.61030160596597693</v>
      </c>
    </row>
    <row r="12" spans="1:11" ht="24.75" thickBot="1">
      <c r="A12" s="2" t="s">
        <v>154</v>
      </c>
      <c r="C12" s="7" t="s">
        <v>166</v>
      </c>
      <c r="E12" s="6">
        <v>726027397</v>
      </c>
      <c r="F12" s="7"/>
      <c r="G12" s="16">
        <f t="shared" si="0"/>
        <v>5.2196563325947944E-2</v>
      </c>
      <c r="H12" s="7"/>
      <c r="I12" s="6">
        <v>726027397</v>
      </c>
      <c r="J12" s="7"/>
      <c r="K12" s="16">
        <f t="shared" si="1"/>
        <v>4.2899184556509519E-2</v>
      </c>
    </row>
    <row r="13" spans="1:11" ht="24.75" thickBot="1">
      <c r="A13" s="2" t="s">
        <v>63</v>
      </c>
      <c r="C13" s="7" t="s">
        <v>63</v>
      </c>
      <c r="E13" s="8">
        <f>SUM(E8:E12)</f>
        <v>13909486578</v>
      </c>
      <c r="F13" s="7"/>
      <c r="G13" s="17">
        <f>SUM(G8:G12)</f>
        <v>0.99999999999999989</v>
      </c>
      <c r="H13" s="7"/>
      <c r="I13" s="8">
        <f>SUM(I8:I12)</f>
        <v>16924037240</v>
      </c>
      <c r="J13" s="7"/>
      <c r="K13" s="17">
        <f>SUM(K8:K12)</f>
        <v>1</v>
      </c>
    </row>
    <row r="14" spans="1:11" ht="24.75" thickTop="1">
      <c r="C14" s="7"/>
      <c r="E14" s="4"/>
    </row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10:C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5" sqref="C5:C6"/>
    </sheetView>
  </sheetViews>
  <sheetFormatPr defaultRowHeight="24"/>
  <cols>
    <col min="1" max="1" width="31" style="2" bestFit="1" customWidth="1"/>
    <col min="2" max="2" width="1" style="2" customWidth="1"/>
    <col min="3" max="3" width="14.85546875" style="2" customWidth="1"/>
    <col min="4" max="4" width="1" style="2" customWidth="1"/>
    <col min="5" max="5" width="20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</row>
    <row r="3" spans="1:5" ht="24.75">
      <c r="A3" s="29" t="s">
        <v>169</v>
      </c>
      <c r="B3" s="29" t="s">
        <v>169</v>
      </c>
      <c r="C3" s="29" t="s">
        <v>169</v>
      </c>
      <c r="D3" s="29" t="s">
        <v>169</v>
      </c>
      <c r="E3" s="29" t="s">
        <v>169</v>
      </c>
    </row>
    <row r="4" spans="1:5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</row>
    <row r="5" spans="1:5" ht="24.75">
      <c r="C5" s="29" t="s">
        <v>171</v>
      </c>
      <c r="E5" s="3" t="s">
        <v>274</v>
      </c>
    </row>
    <row r="6" spans="1:5" ht="25.5" thickBot="1">
      <c r="A6" s="28" t="s">
        <v>267</v>
      </c>
      <c r="C6" s="28"/>
      <c r="E6" s="1" t="s">
        <v>275</v>
      </c>
    </row>
    <row r="7" spans="1:5" ht="25.5" thickBot="1">
      <c r="A7" s="28" t="s">
        <v>267</v>
      </c>
      <c r="C7" s="28" t="s">
        <v>146</v>
      </c>
      <c r="E7" s="28" t="s">
        <v>146</v>
      </c>
    </row>
    <row r="8" spans="1:5">
      <c r="A8" s="2" t="s">
        <v>268</v>
      </c>
      <c r="C8" s="6">
        <v>0</v>
      </c>
      <c r="D8" s="7"/>
      <c r="E8" s="6">
        <v>868382173</v>
      </c>
    </row>
    <row r="9" spans="1:5">
      <c r="A9" s="2" t="s">
        <v>63</v>
      </c>
      <c r="C9" s="8">
        <f>SUM(C8:C8)</f>
        <v>0</v>
      </c>
      <c r="D9" s="7"/>
      <c r="E9" s="8">
        <f>SUM(E8:E8)</f>
        <v>868382173</v>
      </c>
    </row>
    <row r="10" spans="1:5">
      <c r="C10" s="7"/>
      <c r="D10" s="7"/>
      <c r="E10" s="7"/>
    </row>
  </sheetData>
  <mergeCells count="7">
    <mergeCell ref="A2:E2"/>
    <mergeCell ref="A3:E3"/>
    <mergeCell ref="A4:E4"/>
    <mergeCell ref="C5:C6"/>
    <mergeCell ref="A6:A7"/>
    <mergeCell ref="C7"/>
    <mergeCell ref="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1"/>
  <sheetViews>
    <sheetView rightToLeft="1" workbookViewId="0">
      <selection activeCell="G8" sqref="G8"/>
    </sheetView>
  </sheetViews>
  <sheetFormatPr defaultRowHeight="24"/>
  <cols>
    <col min="1" max="1" width="25" style="2" bestFit="1" customWidth="1"/>
    <col min="2" max="2" width="1" style="2" customWidth="1"/>
    <col min="3" max="3" width="22" style="2" customWidth="1"/>
    <col min="4" max="4" width="1" style="2" customWidth="1"/>
    <col min="5" max="5" width="23" style="2" customWidth="1"/>
    <col min="6" max="6" width="1" style="2" customWidth="1"/>
    <col min="7" max="7" width="32" style="2" customWidth="1"/>
    <col min="8" max="8" width="1" style="2" customWidth="1"/>
    <col min="9" max="9" width="16.85546875" style="2" bestFit="1" customWidth="1"/>
    <col min="10" max="16384" width="9.140625" style="2"/>
  </cols>
  <sheetData>
    <row r="2" spans="1:9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</row>
    <row r="3" spans="1:9" ht="24.75">
      <c r="A3" s="29" t="s">
        <v>169</v>
      </c>
      <c r="B3" s="29" t="s">
        <v>169</v>
      </c>
      <c r="C3" s="29" t="s">
        <v>169</v>
      </c>
      <c r="D3" s="29" t="s">
        <v>169</v>
      </c>
      <c r="E3" s="29" t="s">
        <v>169</v>
      </c>
      <c r="F3" s="29" t="s">
        <v>169</v>
      </c>
      <c r="G3" s="29" t="s">
        <v>169</v>
      </c>
    </row>
    <row r="4" spans="1:9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</row>
    <row r="6" spans="1:9" ht="24.75">
      <c r="A6" s="28" t="s">
        <v>173</v>
      </c>
      <c r="C6" s="28" t="s">
        <v>146</v>
      </c>
      <c r="E6" s="28" t="s">
        <v>260</v>
      </c>
      <c r="G6" s="28" t="s">
        <v>13</v>
      </c>
    </row>
    <row r="7" spans="1:9">
      <c r="A7" s="2" t="s">
        <v>269</v>
      </c>
      <c r="C7" s="10">
        <v>-13430678777</v>
      </c>
      <c r="E7" s="16">
        <f>C7/$C$10</f>
        <v>-0.5690527078209402</v>
      </c>
      <c r="G7" s="16">
        <v>-1.8223957802855904E-3</v>
      </c>
      <c r="I7" s="15"/>
    </row>
    <row r="8" spans="1:9">
      <c r="A8" s="2" t="s">
        <v>270</v>
      </c>
      <c r="C8" s="10">
        <v>23123010787</v>
      </c>
      <c r="E8" s="16">
        <f t="shared" ref="E8:E9" si="0">C8/$C$10</f>
        <v>0.97971309714059729</v>
      </c>
      <c r="G8" s="16">
        <v>3.1375389126192476E-3</v>
      </c>
      <c r="I8" s="15"/>
    </row>
    <row r="9" spans="1:9">
      <c r="A9" s="2" t="s">
        <v>271</v>
      </c>
      <c r="C9" s="10">
        <v>13909486578</v>
      </c>
      <c r="E9" s="16">
        <f t="shared" si="0"/>
        <v>0.58933961068034291</v>
      </c>
      <c r="G9" s="16">
        <v>1.8873647465305807E-3</v>
      </c>
      <c r="I9" s="4"/>
    </row>
    <row r="10" spans="1:9">
      <c r="A10" s="2" t="s">
        <v>63</v>
      </c>
      <c r="C10" s="18">
        <f>SUM(C7:C9)</f>
        <v>23601818588</v>
      </c>
      <c r="E10" s="19">
        <f>SUM(E7:E9)</f>
        <v>1</v>
      </c>
      <c r="G10" s="19">
        <f>SUM(G7:G9)</f>
        <v>3.2025078788642377E-3</v>
      </c>
    </row>
    <row r="11" spans="1:9">
      <c r="C11" s="11"/>
      <c r="E11" s="7"/>
      <c r="G11" s="7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N27"/>
  <sheetViews>
    <sheetView rightToLeft="1" workbookViewId="0">
      <selection activeCell="W17" sqref="A16:W17"/>
    </sheetView>
  </sheetViews>
  <sheetFormatPr defaultRowHeight="24"/>
  <cols>
    <col min="1" max="1" width="32" style="2" bestFit="1" customWidth="1"/>
    <col min="2" max="2" width="1" style="2" customWidth="1"/>
    <col min="3" max="3" width="25" style="2" customWidth="1"/>
    <col min="4" max="4" width="1" style="2" customWidth="1"/>
    <col min="5" max="5" width="22" style="2" customWidth="1"/>
    <col min="6" max="6" width="1" style="2" customWidth="1"/>
    <col min="7" max="7" width="20" style="2" customWidth="1"/>
    <col min="8" max="8" width="1" style="2" customWidth="1"/>
    <col min="9" max="9" width="20" style="2" customWidth="1"/>
    <col min="10" max="10" width="1" style="2" customWidth="1"/>
    <col min="11" max="11" width="14" style="2" customWidth="1"/>
    <col min="12" max="12" width="1" style="2" customWidth="1"/>
    <col min="13" max="13" width="14" style="2" customWidth="1"/>
    <col min="14" max="14" width="1" style="2" customWidth="1"/>
    <col min="15" max="15" width="16" style="2" customWidth="1"/>
    <col min="16" max="16" width="1" style="2" customWidth="1"/>
    <col min="17" max="17" width="22" style="2" customWidth="1"/>
    <col min="18" max="18" width="1" style="2" customWidth="1"/>
    <col min="19" max="19" width="22" style="2" customWidth="1"/>
    <col min="20" max="20" width="1" style="2" customWidth="1"/>
    <col min="21" max="21" width="16" style="2" customWidth="1"/>
    <col min="22" max="22" width="1" style="2" customWidth="1"/>
    <col min="23" max="23" width="22" style="2" customWidth="1"/>
    <col min="24" max="24" width="1" style="2" customWidth="1"/>
    <col min="25" max="25" width="16" style="2" customWidth="1"/>
    <col min="26" max="26" width="1" style="2" customWidth="1"/>
    <col min="27" max="27" width="22" style="2" customWidth="1"/>
    <col min="28" max="28" width="1" style="2" customWidth="1"/>
    <col min="29" max="29" width="16" style="2" customWidth="1"/>
    <col min="30" max="30" width="1" style="2" customWidth="1"/>
    <col min="31" max="31" width="23" style="2" customWidth="1"/>
    <col min="32" max="32" width="1" style="2" customWidth="1"/>
    <col min="33" max="33" width="22" style="2" customWidth="1"/>
    <col min="34" max="34" width="1" style="2" customWidth="1"/>
    <col min="35" max="35" width="22" style="2" customWidth="1"/>
    <col min="36" max="36" width="1" style="2" customWidth="1"/>
    <col min="37" max="37" width="32" style="2" customWidth="1"/>
    <col min="38" max="38" width="1" style="2" customWidth="1"/>
    <col min="39" max="39" width="9.140625" style="2" customWidth="1"/>
    <col min="40" max="16384" width="9.140625" style="2"/>
  </cols>
  <sheetData>
    <row r="2" spans="1:40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  <c r="R2" s="29" t="s">
        <v>0</v>
      </c>
      <c r="S2" s="29" t="s">
        <v>0</v>
      </c>
      <c r="T2" s="29" t="s">
        <v>0</v>
      </c>
      <c r="U2" s="29" t="s">
        <v>0</v>
      </c>
      <c r="V2" s="29" t="s">
        <v>0</v>
      </c>
      <c r="W2" s="29" t="s">
        <v>0</v>
      </c>
      <c r="X2" s="29" t="s">
        <v>0</v>
      </c>
      <c r="Y2" s="29" t="s">
        <v>0</v>
      </c>
      <c r="Z2" s="29" t="s">
        <v>0</v>
      </c>
      <c r="AA2" s="29" t="s">
        <v>0</v>
      </c>
      <c r="AB2" s="29" t="s">
        <v>0</v>
      </c>
      <c r="AC2" s="29" t="s">
        <v>0</v>
      </c>
      <c r="AD2" s="29" t="s">
        <v>0</v>
      </c>
      <c r="AE2" s="29" t="s">
        <v>0</v>
      </c>
      <c r="AF2" s="29" t="s">
        <v>0</v>
      </c>
      <c r="AG2" s="29" t="s">
        <v>0</v>
      </c>
      <c r="AH2" s="29" t="s">
        <v>0</v>
      </c>
      <c r="AI2" s="29" t="s">
        <v>0</v>
      </c>
      <c r="AJ2" s="29" t="s">
        <v>0</v>
      </c>
      <c r="AK2" s="29" t="s">
        <v>0</v>
      </c>
    </row>
    <row r="3" spans="1:40" ht="24.75">
      <c r="A3" s="29" t="s">
        <v>1</v>
      </c>
      <c r="B3" s="29" t="s">
        <v>1</v>
      </c>
      <c r="C3" s="29" t="s">
        <v>1</v>
      </c>
      <c r="D3" s="29" t="s">
        <v>1</v>
      </c>
      <c r="E3" s="29" t="s">
        <v>1</v>
      </c>
      <c r="F3" s="29" t="s">
        <v>1</v>
      </c>
      <c r="G3" s="29" t="s">
        <v>1</v>
      </c>
      <c r="H3" s="29" t="s">
        <v>1</v>
      </c>
      <c r="I3" s="29" t="s">
        <v>1</v>
      </c>
      <c r="J3" s="29" t="s">
        <v>1</v>
      </c>
      <c r="K3" s="29" t="s">
        <v>1</v>
      </c>
      <c r="L3" s="29" t="s">
        <v>1</v>
      </c>
      <c r="M3" s="29" t="s">
        <v>1</v>
      </c>
      <c r="N3" s="29" t="s">
        <v>1</v>
      </c>
      <c r="O3" s="29" t="s">
        <v>1</v>
      </c>
      <c r="P3" s="29" t="s">
        <v>1</v>
      </c>
      <c r="Q3" s="29" t="s">
        <v>1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  <c r="W3" s="29" t="s">
        <v>1</v>
      </c>
      <c r="X3" s="29" t="s">
        <v>1</v>
      </c>
      <c r="Y3" s="29" t="s">
        <v>1</v>
      </c>
      <c r="Z3" s="29" t="s">
        <v>1</v>
      </c>
      <c r="AA3" s="29" t="s">
        <v>1</v>
      </c>
      <c r="AB3" s="29" t="s">
        <v>1</v>
      </c>
      <c r="AC3" s="29" t="s">
        <v>1</v>
      </c>
      <c r="AD3" s="29" t="s">
        <v>1</v>
      </c>
      <c r="AE3" s="29" t="s">
        <v>1</v>
      </c>
      <c r="AF3" s="29" t="s">
        <v>1</v>
      </c>
      <c r="AG3" s="29" t="s">
        <v>1</v>
      </c>
      <c r="AH3" s="29" t="s">
        <v>1</v>
      </c>
      <c r="AI3" s="29" t="s">
        <v>1</v>
      </c>
      <c r="AJ3" s="29" t="s">
        <v>1</v>
      </c>
      <c r="AK3" s="29" t="s">
        <v>1</v>
      </c>
    </row>
    <row r="4" spans="1:40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  <c r="R4" s="29" t="s">
        <v>2</v>
      </c>
      <c r="S4" s="29" t="s">
        <v>2</v>
      </c>
      <c r="T4" s="29" t="s">
        <v>2</v>
      </c>
      <c r="U4" s="29" t="s">
        <v>2</v>
      </c>
      <c r="V4" s="29" t="s">
        <v>2</v>
      </c>
      <c r="W4" s="29" t="s">
        <v>2</v>
      </c>
      <c r="X4" s="29" t="s">
        <v>2</v>
      </c>
      <c r="Y4" s="29" t="s">
        <v>2</v>
      </c>
      <c r="Z4" s="29" t="s">
        <v>2</v>
      </c>
      <c r="AA4" s="29" t="s">
        <v>2</v>
      </c>
      <c r="AB4" s="29" t="s">
        <v>2</v>
      </c>
      <c r="AC4" s="29" t="s">
        <v>2</v>
      </c>
      <c r="AD4" s="29" t="s">
        <v>2</v>
      </c>
      <c r="AE4" s="29" t="s">
        <v>2</v>
      </c>
      <c r="AF4" s="29" t="s">
        <v>2</v>
      </c>
      <c r="AG4" s="29" t="s">
        <v>2</v>
      </c>
      <c r="AH4" s="29" t="s">
        <v>2</v>
      </c>
      <c r="AI4" s="29" t="s">
        <v>2</v>
      </c>
      <c r="AJ4" s="29" t="s">
        <v>2</v>
      </c>
      <c r="AK4" s="29" t="s">
        <v>2</v>
      </c>
    </row>
    <row r="6" spans="1:40" ht="24.75">
      <c r="A6" s="28" t="s">
        <v>65</v>
      </c>
      <c r="B6" s="28" t="s">
        <v>65</v>
      </c>
      <c r="C6" s="28" t="s">
        <v>65</v>
      </c>
      <c r="D6" s="28" t="s">
        <v>65</v>
      </c>
      <c r="E6" s="28" t="s">
        <v>65</v>
      </c>
      <c r="F6" s="28" t="s">
        <v>65</v>
      </c>
      <c r="G6" s="28" t="s">
        <v>65</v>
      </c>
      <c r="H6" s="28" t="s">
        <v>65</v>
      </c>
      <c r="I6" s="28" t="s">
        <v>65</v>
      </c>
      <c r="J6" s="28" t="s">
        <v>65</v>
      </c>
      <c r="K6" s="28" t="s">
        <v>65</v>
      </c>
      <c r="L6" s="28" t="s">
        <v>65</v>
      </c>
      <c r="M6" s="28" t="s">
        <v>65</v>
      </c>
      <c r="O6" s="28" t="s">
        <v>272</v>
      </c>
      <c r="P6" s="28" t="s">
        <v>4</v>
      </c>
      <c r="Q6" s="28" t="s">
        <v>4</v>
      </c>
      <c r="R6" s="28" t="s">
        <v>4</v>
      </c>
      <c r="S6" s="28" t="s">
        <v>4</v>
      </c>
      <c r="U6" s="28" t="s">
        <v>5</v>
      </c>
      <c r="V6" s="28" t="s">
        <v>5</v>
      </c>
      <c r="W6" s="28" t="s">
        <v>5</v>
      </c>
      <c r="X6" s="28" t="s">
        <v>5</v>
      </c>
      <c r="Y6" s="28" t="s">
        <v>5</v>
      </c>
      <c r="Z6" s="28" t="s">
        <v>5</v>
      </c>
      <c r="AA6" s="28" t="s">
        <v>5</v>
      </c>
      <c r="AC6" s="28" t="s">
        <v>6</v>
      </c>
      <c r="AD6" s="28" t="s">
        <v>6</v>
      </c>
      <c r="AE6" s="28" t="s">
        <v>6</v>
      </c>
      <c r="AF6" s="28" t="s">
        <v>6</v>
      </c>
      <c r="AG6" s="28" t="s">
        <v>6</v>
      </c>
      <c r="AH6" s="28" t="s">
        <v>6</v>
      </c>
      <c r="AI6" s="28" t="s">
        <v>6</v>
      </c>
      <c r="AJ6" s="28" t="s">
        <v>6</v>
      </c>
      <c r="AK6" s="28" t="s">
        <v>6</v>
      </c>
    </row>
    <row r="7" spans="1:40" ht="24.75">
      <c r="A7" s="28" t="s">
        <v>66</v>
      </c>
      <c r="C7" s="28" t="s">
        <v>67</v>
      </c>
      <c r="E7" s="28" t="s">
        <v>68</v>
      </c>
      <c r="G7" s="28" t="s">
        <v>69</v>
      </c>
      <c r="I7" s="28" t="s">
        <v>70</v>
      </c>
      <c r="K7" s="28" t="s">
        <v>71</v>
      </c>
      <c r="M7" s="28" t="s">
        <v>64</v>
      </c>
      <c r="O7" s="28" t="s">
        <v>7</v>
      </c>
      <c r="Q7" s="28" t="s">
        <v>8</v>
      </c>
      <c r="S7" s="28" t="s">
        <v>9</v>
      </c>
      <c r="U7" s="28" t="s">
        <v>10</v>
      </c>
      <c r="V7" s="28" t="s">
        <v>10</v>
      </c>
      <c r="W7" s="28" t="s">
        <v>10</v>
      </c>
      <c r="Y7" s="28" t="s">
        <v>11</v>
      </c>
      <c r="Z7" s="28" t="s">
        <v>11</v>
      </c>
      <c r="AA7" s="28" t="s">
        <v>11</v>
      </c>
      <c r="AC7" s="28" t="s">
        <v>7</v>
      </c>
      <c r="AE7" s="28" t="s">
        <v>72</v>
      </c>
      <c r="AG7" s="28" t="s">
        <v>8</v>
      </c>
      <c r="AI7" s="28" t="s">
        <v>9</v>
      </c>
      <c r="AK7" s="28" t="s">
        <v>13</v>
      </c>
    </row>
    <row r="8" spans="1:40" ht="24.75">
      <c r="A8" s="28" t="s">
        <v>66</v>
      </c>
      <c r="C8" s="28" t="s">
        <v>67</v>
      </c>
      <c r="E8" s="28" t="s">
        <v>68</v>
      </c>
      <c r="G8" s="28" t="s">
        <v>69</v>
      </c>
      <c r="I8" s="28" t="s">
        <v>70</v>
      </c>
      <c r="K8" s="28" t="s">
        <v>71</v>
      </c>
      <c r="M8" s="28" t="s">
        <v>64</v>
      </c>
      <c r="O8" s="28" t="s">
        <v>7</v>
      </c>
      <c r="Q8" s="28" t="s">
        <v>8</v>
      </c>
      <c r="S8" s="28" t="s">
        <v>9</v>
      </c>
      <c r="U8" s="28" t="s">
        <v>7</v>
      </c>
      <c r="W8" s="28" t="s">
        <v>8</v>
      </c>
      <c r="Y8" s="28" t="s">
        <v>7</v>
      </c>
      <c r="AA8" s="28" t="s">
        <v>14</v>
      </c>
      <c r="AC8" s="28" t="s">
        <v>7</v>
      </c>
      <c r="AE8" s="28" t="s">
        <v>72</v>
      </c>
      <c r="AG8" s="28" t="s">
        <v>8</v>
      </c>
      <c r="AI8" s="28" t="s">
        <v>9</v>
      </c>
      <c r="AK8" s="28" t="s">
        <v>13</v>
      </c>
    </row>
    <row r="9" spans="1:40">
      <c r="A9" s="2" t="s">
        <v>73</v>
      </c>
      <c r="C9" s="7" t="s">
        <v>74</v>
      </c>
      <c r="D9" s="7"/>
      <c r="E9" s="7" t="s">
        <v>74</v>
      </c>
      <c r="F9" s="7"/>
      <c r="G9" s="7" t="s">
        <v>75</v>
      </c>
      <c r="H9" s="7"/>
      <c r="I9" s="7" t="s">
        <v>76</v>
      </c>
      <c r="J9" s="7"/>
      <c r="K9" s="6">
        <v>0</v>
      </c>
      <c r="L9" s="7"/>
      <c r="M9" s="6">
        <v>0</v>
      </c>
      <c r="N9" s="7"/>
      <c r="O9" s="6">
        <v>900</v>
      </c>
      <c r="P9" s="7"/>
      <c r="Q9" s="6">
        <v>677831833</v>
      </c>
      <c r="R9" s="7"/>
      <c r="S9" s="6">
        <v>690210876</v>
      </c>
      <c r="T9" s="7"/>
      <c r="U9" s="6">
        <v>0</v>
      </c>
      <c r="V9" s="7"/>
      <c r="W9" s="6">
        <v>0</v>
      </c>
      <c r="X9" s="7"/>
      <c r="Y9" s="6">
        <v>0</v>
      </c>
      <c r="Z9" s="7"/>
      <c r="AA9" s="6">
        <v>0</v>
      </c>
      <c r="AB9" s="7"/>
      <c r="AC9" s="6">
        <v>900</v>
      </c>
      <c r="AD9" s="7"/>
      <c r="AE9" s="6">
        <v>767510</v>
      </c>
      <c r="AF9" s="7"/>
      <c r="AG9" s="6">
        <v>677831833</v>
      </c>
      <c r="AH9" s="7"/>
      <c r="AI9" s="6">
        <v>690633799</v>
      </c>
      <c r="AJ9" s="7"/>
      <c r="AK9" s="7" t="s">
        <v>77</v>
      </c>
      <c r="AM9" s="21"/>
      <c r="AN9" s="22"/>
    </row>
    <row r="10" spans="1:40">
      <c r="A10" s="2" t="s">
        <v>78</v>
      </c>
      <c r="C10" s="7" t="s">
        <v>74</v>
      </c>
      <c r="D10" s="7"/>
      <c r="E10" s="7" t="s">
        <v>74</v>
      </c>
      <c r="F10" s="7"/>
      <c r="G10" s="7" t="s">
        <v>79</v>
      </c>
      <c r="H10" s="7"/>
      <c r="I10" s="7" t="s">
        <v>80</v>
      </c>
      <c r="J10" s="7"/>
      <c r="K10" s="6">
        <v>0</v>
      </c>
      <c r="L10" s="7"/>
      <c r="M10" s="6">
        <v>0</v>
      </c>
      <c r="N10" s="7"/>
      <c r="O10" s="6">
        <v>19100</v>
      </c>
      <c r="P10" s="7"/>
      <c r="Q10" s="6">
        <v>13083419932</v>
      </c>
      <c r="R10" s="7"/>
      <c r="S10" s="6">
        <v>13383808744</v>
      </c>
      <c r="T10" s="7"/>
      <c r="U10" s="6">
        <v>0</v>
      </c>
      <c r="V10" s="7"/>
      <c r="W10" s="6">
        <v>0</v>
      </c>
      <c r="X10" s="7"/>
      <c r="Y10" s="6">
        <v>0</v>
      </c>
      <c r="Z10" s="7"/>
      <c r="AA10" s="6">
        <v>0</v>
      </c>
      <c r="AB10" s="7"/>
      <c r="AC10" s="6">
        <v>19100</v>
      </c>
      <c r="AD10" s="7"/>
      <c r="AE10" s="6">
        <v>696840</v>
      </c>
      <c r="AF10" s="7"/>
      <c r="AG10" s="6">
        <v>13083419932</v>
      </c>
      <c r="AH10" s="7"/>
      <c r="AI10" s="6">
        <v>13307231627</v>
      </c>
      <c r="AJ10" s="7"/>
      <c r="AK10" s="7" t="s">
        <v>81</v>
      </c>
      <c r="AM10" s="21"/>
      <c r="AN10" s="22"/>
    </row>
    <row r="11" spans="1:40">
      <c r="A11" s="2" t="s">
        <v>82</v>
      </c>
      <c r="C11" s="7" t="s">
        <v>74</v>
      </c>
      <c r="D11" s="7"/>
      <c r="E11" s="7" t="s">
        <v>74</v>
      </c>
      <c r="F11" s="7"/>
      <c r="G11" s="7" t="s">
        <v>83</v>
      </c>
      <c r="H11" s="7"/>
      <c r="I11" s="7" t="s">
        <v>84</v>
      </c>
      <c r="J11" s="7"/>
      <c r="K11" s="6">
        <v>0</v>
      </c>
      <c r="L11" s="7"/>
      <c r="M11" s="6">
        <v>0</v>
      </c>
      <c r="N11" s="7"/>
      <c r="O11" s="6">
        <v>2000</v>
      </c>
      <c r="P11" s="7"/>
      <c r="Q11" s="6">
        <v>1322859723</v>
      </c>
      <c r="R11" s="7"/>
      <c r="S11" s="6">
        <v>1350255221</v>
      </c>
      <c r="T11" s="7"/>
      <c r="U11" s="6">
        <v>0</v>
      </c>
      <c r="V11" s="7"/>
      <c r="W11" s="6">
        <v>0</v>
      </c>
      <c r="X11" s="7"/>
      <c r="Y11" s="6">
        <v>0</v>
      </c>
      <c r="Z11" s="7"/>
      <c r="AA11" s="6">
        <v>0</v>
      </c>
      <c r="AB11" s="7"/>
      <c r="AC11" s="6">
        <v>2000</v>
      </c>
      <c r="AD11" s="7"/>
      <c r="AE11" s="6">
        <v>670650</v>
      </c>
      <c r="AF11" s="7"/>
      <c r="AG11" s="6">
        <v>1322859723</v>
      </c>
      <c r="AH11" s="7"/>
      <c r="AI11" s="6">
        <v>1341056889</v>
      </c>
      <c r="AJ11" s="7"/>
      <c r="AK11" s="7" t="s">
        <v>85</v>
      </c>
      <c r="AM11" s="21"/>
      <c r="AN11" s="22"/>
    </row>
    <row r="12" spans="1:40">
      <c r="A12" s="2" t="s">
        <v>86</v>
      </c>
      <c r="C12" s="7" t="s">
        <v>74</v>
      </c>
      <c r="D12" s="7"/>
      <c r="E12" s="7" t="s">
        <v>74</v>
      </c>
      <c r="F12" s="7"/>
      <c r="G12" s="7" t="s">
        <v>87</v>
      </c>
      <c r="H12" s="7"/>
      <c r="I12" s="7" t="s">
        <v>88</v>
      </c>
      <c r="J12" s="7"/>
      <c r="K12" s="6">
        <v>0</v>
      </c>
      <c r="L12" s="7"/>
      <c r="M12" s="6">
        <v>0</v>
      </c>
      <c r="N12" s="7"/>
      <c r="O12" s="6">
        <v>6700</v>
      </c>
      <c r="P12" s="7"/>
      <c r="Q12" s="6">
        <v>5087640964</v>
      </c>
      <c r="R12" s="7"/>
      <c r="S12" s="6">
        <v>5174142016</v>
      </c>
      <c r="T12" s="7"/>
      <c r="U12" s="6">
        <v>0</v>
      </c>
      <c r="V12" s="7"/>
      <c r="W12" s="6">
        <v>0</v>
      </c>
      <c r="X12" s="7"/>
      <c r="Y12" s="6">
        <v>0</v>
      </c>
      <c r="Z12" s="7"/>
      <c r="AA12" s="6">
        <v>0</v>
      </c>
      <c r="AB12" s="7"/>
      <c r="AC12" s="6">
        <v>6700</v>
      </c>
      <c r="AD12" s="7"/>
      <c r="AE12" s="6">
        <v>776500</v>
      </c>
      <c r="AF12" s="7"/>
      <c r="AG12" s="6">
        <v>5087640964</v>
      </c>
      <c r="AH12" s="7"/>
      <c r="AI12" s="6">
        <v>5201607037</v>
      </c>
      <c r="AJ12" s="7"/>
      <c r="AK12" s="7" t="s">
        <v>89</v>
      </c>
      <c r="AM12" s="21"/>
      <c r="AN12" s="22"/>
    </row>
    <row r="13" spans="1:40">
      <c r="A13" s="2" t="s">
        <v>90</v>
      </c>
      <c r="C13" s="7" t="s">
        <v>74</v>
      </c>
      <c r="D13" s="7"/>
      <c r="E13" s="7" t="s">
        <v>74</v>
      </c>
      <c r="F13" s="7"/>
      <c r="G13" s="7" t="s">
        <v>91</v>
      </c>
      <c r="H13" s="7"/>
      <c r="I13" s="7" t="s">
        <v>92</v>
      </c>
      <c r="J13" s="7"/>
      <c r="K13" s="6">
        <v>0</v>
      </c>
      <c r="L13" s="7"/>
      <c r="M13" s="6">
        <v>0</v>
      </c>
      <c r="N13" s="7"/>
      <c r="O13" s="6">
        <v>170592</v>
      </c>
      <c r="P13" s="7"/>
      <c r="Q13" s="6">
        <v>135462910676</v>
      </c>
      <c r="R13" s="7"/>
      <c r="S13" s="6">
        <v>138033376595</v>
      </c>
      <c r="T13" s="7"/>
      <c r="U13" s="6">
        <v>0</v>
      </c>
      <c r="V13" s="7"/>
      <c r="W13" s="6">
        <v>0</v>
      </c>
      <c r="X13" s="7"/>
      <c r="Y13" s="6">
        <v>0</v>
      </c>
      <c r="Z13" s="7"/>
      <c r="AA13" s="6">
        <v>0</v>
      </c>
      <c r="AB13" s="7"/>
      <c r="AC13" s="6">
        <v>170592</v>
      </c>
      <c r="AD13" s="7"/>
      <c r="AE13" s="6">
        <v>815570</v>
      </c>
      <c r="AF13" s="7"/>
      <c r="AG13" s="6">
        <v>135462910676</v>
      </c>
      <c r="AH13" s="7"/>
      <c r="AI13" s="6">
        <v>139104500178</v>
      </c>
      <c r="AJ13" s="7"/>
      <c r="AK13" s="7" t="s">
        <v>93</v>
      </c>
      <c r="AM13" s="21"/>
      <c r="AN13" s="22"/>
    </row>
    <row r="14" spans="1:40">
      <c r="A14" s="2" t="s">
        <v>94</v>
      </c>
      <c r="C14" s="7" t="s">
        <v>74</v>
      </c>
      <c r="D14" s="7"/>
      <c r="E14" s="7" t="s">
        <v>74</v>
      </c>
      <c r="F14" s="7"/>
      <c r="G14" s="7" t="s">
        <v>91</v>
      </c>
      <c r="H14" s="7"/>
      <c r="I14" s="7" t="s">
        <v>95</v>
      </c>
      <c r="J14" s="7"/>
      <c r="K14" s="6">
        <v>0</v>
      </c>
      <c r="L14" s="7"/>
      <c r="M14" s="6">
        <v>0</v>
      </c>
      <c r="N14" s="7"/>
      <c r="O14" s="6">
        <v>3000</v>
      </c>
      <c r="P14" s="7"/>
      <c r="Q14" s="6">
        <v>2551366346</v>
      </c>
      <c r="R14" s="7"/>
      <c r="S14" s="6">
        <v>2632052853</v>
      </c>
      <c r="T14" s="7"/>
      <c r="U14" s="6">
        <v>0</v>
      </c>
      <c r="V14" s="7"/>
      <c r="W14" s="6">
        <v>0</v>
      </c>
      <c r="X14" s="7"/>
      <c r="Y14" s="6">
        <v>0</v>
      </c>
      <c r="Z14" s="7"/>
      <c r="AA14" s="6">
        <v>0</v>
      </c>
      <c r="AB14" s="7"/>
      <c r="AC14" s="6">
        <v>3000</v>
      </c>
      <c r="AD14" s="7"/>
      <c r="AE14" s="6">
        <v>887880</v>
      </c>
      <c r="AF14" s="7"/>
      <c r="AG14" s="6">
        <v>2551366346</v>
      </c>
      <c r="AH14" s="7"/>
      <c r="AI14" s="6">
        <v>2663157215</v>
      </c>
      <c r="AJ14" s="7"/>
      <c r="AK14" s="7" t="s">
        <v>96</v>
      </c>
      <c r="AM14" s="21"/>
      <c r="AN14" s="22"/>
    </row>
    <row r="15" spans="1:40">
      <c r="A15" s="2" t="s">
        <v>97</v>
      </c>
      <c r="C15" s="7" t="s">
        <v>74</v>
      </c>
      <c r="D15" s="7"/>
      <c r="E15" s="7" t="s">
        <v>74</v>
      </c>
      <c r="F15" s="7"/>
      <c r="G15" s="7" t="s">
        <v>98</v>
      </c>
      <c r="H15" s="7"/>
      <c r="I15" s="7" t="s">
        <v>99</v>
      </c>
      <c r="J15" s="7"/>
      <c r="K15" s="6">
        <v>0</v>
      </c>
      <c r="L15" s="7"/>
      <c r="M15" s="6">
        <v>0</v>
      </c>
      <c r="N15" s="7"/>
      <c r="O15" s="6">
        <v>8048</v>
      </c>
      <c r="P15" s="7"/>
      <c r="Q15" s="6">
        <v>6762511240</v>
      </c>
      <c r="R15" s="7"/>
      <c r="S15" s="6">
        <v>6900552888</v>
      </c>
      <c r="T15" s="7"/>
      <c r="U15" s="6">
        <v>0</v>
      </c>
      <c r="V15" s="7"/>
      <c r="W15" s="6">
        <v>0</v>
      </c>
      <c r="X15" s="7"/>
      <c r="Y15" s="6">
        <v>0</v>
      </c>
      <c r="Z15" s="7"/>
      <c r="AA15" s="6">
        <v>0</v>
      </c>
      <c r="AB15" s="7"/>
      <c r="AC15" s="6">
        <v>8048</v>
      </c>
      <c r="AD15" s="7"/>
      <c r="AE15" s="6">
        <v>865890</v>
      </c>
      <c r="AF15" s="7"/>
      <c r="AG15" s="6">
        <v>6762511240</v>
      </c>
      <c r="AH15" s="7"/>
      <c r="AI15" s="6">
        <v>6967419646</v>
      </c>
      <c r="AJ15" s="7"/>
      <c r="AK15" s="7" t="s">
        <v>100</v>
      </c>
      <c r="AM15" s="21"/>
      <c r="AN15" s="22"/>
    </row>
    <row r="16" spans="1:40">
      <c r="A16" s="2" t="s">
        <v>101</v>
      </c>
      <c r="C16" s="7" t="s">
        <v>74</v>
      </c>
      <c r="D16" s="7"/>
      <c r="E16" s="7" t="s">
        <v>74</v>
      </c>
      <c r="F16" s="7"/>
      <c r="G16" s="7" t="s">
        <v>102</v>
      </c>
      <c r="H16" s="7"/>
      <c r="I16" s="7" t="s">
        <v>103</v>
      </c>
      <c r="J16" s="7"/>
      <c r="K16" s="6">
        <v>0</v>
      </c>
      <c r="L16" s="7"/>
      <c r="M16" s="6">
        <v>0</v>
      </c>
      <c r="N16" s="7"/>
      <c r="O16" s="6">
        <v>23500</v>
      </c>
      <c r="P16" s="7"/>
      <c r="Q16" s="6">
        <v>14425526141</v>
      </c>
      <c r="R16" s="7"/>
      <c r="S16" s="6">
        <v>14701284909</v>
      </c>
      <c r="T16" s="7"/>
      <c r="U16" s="6">
        <v>0</v>
      </c>
      <c r="V16" s="7"/>
      <c r="W16" s="6">
        <v>0</v>
      </c>
      <c r="X16" s="7"/>
      <c r="Y16" s="6">
        <v>0</v>
      </c>
      <c r="Z16" s="7"/>
      <c r="AA16" s="6">
        <v>0</v>
      </c>
      <c r="AB16" s="7"/>
      <c r="AC16" s="6">
        <v>23500</v>
      </c>
      <c r="AD16" s="7"/>
      <c r="AE16" s="6">
        <v>616320</v>
      </c>
      <c r="AF16" s="7"/>
      <c r="AG16" s="6">
        <v>14425526141</v>
      </c>
      <c r="AH16" s="7"/>
      <c r="AI16" s="6">
        <v>14480894862</v>
      </c>
      <c r="AJ16" s="7"/>
      <c r="AK16" s="7" t="s">
        <v>104</v>
      </c>
      <c r="AM16" s="21"/>
      <c r="AN16" s="22"/>
    </row>
    <row r="17" spans="1:40">
      <c r="A17" s="2" t="s">
        <v>105</v>
      </c>
      <c r="C17" s="7" t="s">
        <v>74</v>
      </c>
      <c r="D17" s="7"/>
      <c r="E17" s="7" t="s">
        <v>74</v>
      </c>
      <c r="F17" s="7"/>
      <c r="G17" s="7" t="s">
        <v>91</v>
      </c>
      <c r="H17" s="7"/>
      <c r="I17" s="7" t="s">
        <v>106</v>
      </c>
      <c r="J17" s="7"/>
      <c r="K17" s="6">
        <v>0</v>
      </c>
      <c r="L17" s="7"/>
      <c r="M17" s="6">
        <v>0</v>
      </c>
      <c r="N17" s="7"/>
      <c r="O17" s="6">
        <v>1100</v>
      </c>
      <c r="P17" s="7"/>
      <c r="Q17" s="6">
        <v>904374886</v>
      </c>
      <c r="R17" s="7"/>
      <c r="S17" s="6">
        <v>922875698</v>
      </c>
      <c r="T17" s="7"/>
      <c r="U17" s="6">
        <v>0</v>
      </c>
      <c r="V17" s="7"/>
      <c r="W17" s="6">
        <v>0</v>
      </c>
      <c r="X17" s="7"/>
      <c r="Y17" s="6">
        <v>0</v>
      </c>
      <c r="Z17" s="7"/>
      <c r="AA17" s="6">
        <v>0</v>
      </c>
      <c r="AB17" s="7"/>
      <c r="AC17" s="6">
        <v>1100</v>
      </c>
      <c r="AD17" s="7"/>
      <c r="AE17" s="6">
        <v>844510</v>
      </c>
      <c r="AF17" s="7"/>
      <c r="AG17" s="6">
        <v>904374886</v>
      </c>
      <c r="AH17" s="7"/>
      <c r="AI17" s="6">
        <v>928792625</v>
      </c>
      <c r="AJ17" s="7"/>
      <c r="AK17" s="7" t="s">
        <v>77</v>
      </c>
      <c r="AM17" s="21"/>
      <c r="AN17" s="22"/>
    </row>
    <row r="18" spans="1:40">
      <c r="A18" s="2" t="s">
        <v>107</v>
      </c>
      <c r="C18" s="7" t="s">
        <v>74</v>
      </c>
      <c r="D18" s="7"/>
      <c r="E18" s="7" t="s">
        <v>74</v>
      </c>
      <c r="F18" s="7"/>
      <c r="G18" s="7" t="s">
        <v>102</v>
      </c>
      <c r="H18" s="7"/>
      <c r="I18" s="7" t="s">
        <v>108</v>
      </c>
      <c r="J18" s="7"/>
      <c r="K18" s="6">
        <v>0</v>
      </c>
      <c r="L18" s="7"/>
      <c r="M18" s="6">
        <v>0</v>
      </c>
      <c r="N18" s="7"/>
      <c r="O18" s="6">
        <v>76709</v>
      </c>
      <c r="P18" s="7"/>
      <c r="Q18" s="6">
        <v>46610698335</v>
      </c>
      <c r="R18" s="7"/>
      <c r="S18" s="6">
        <v>47220403960</v>
      </c>
      <c r="T18" s="7"/>
      <c r="U18" s="6">
        <v>0</v>
      </c>
      <c r="V18" s="7"/>
      <c r="W18" s="6">
        <v>0</v>
      </c>
      <c r="X18" s="7"/>
      <c r="Y18" s="6">
        <v>0</v>
      </c>
      <c r="Z18" s="7"/>
      <c r="AA18" s="6">
        <v>0</v>
      </c>
      <c r="AB18" s="7"/>
      <c r="AC18" s="6">
        <v>76709</v>
      </c>
      <c r="AD18" s="7"/>
      <c r="AE18" s="6">
        <v>604450</v>
      </c>
      <c r="AF18" s="7"/>
      <c r="AG18" s="6">
        <v>46610698335</v>
      </c>
      <c r="AH18" s="7"/>
      <c r="AI18" s="6">
        <v>46358351075</v>
      </c>
      <c r="AJ18" s="7"/>
      <c r="AK18" s="7" t="s">
        <v>109</v>
      </c>
      <c r="AM18" s="21"/>
      <c r="AN18" s="22"/>
    </row>
    <row r="19" spans="1:40">
      <c r="A19" s="2" t="s">
        <v>110</v>
      </c>
      <c r="C19" s="7" t="s">
        <v>74</v>
      </c>
      <c r="D19" s="7"/>
      <c r="E19" s="7" t="s">
        <v>74</v>
      </c>
      <c r="F19" s="7"/>
      <c r="G19" s="7" t="s">
        <v>91</v>
      </c>
      <c r="H19" s="7"/>
      <c r="I19" s="7" t="s">
        <v>111</v>
      </c>
      <c r="J19" s="7"/>
      <c r="K19" s="6">
        <v>0</v>
      </c>
      <c r="L19" s="7"/>
      <c r="M19" s="6">
        <v>0</v>
      </c>
      <c r="N19" s="7"/>
      <c r="O19" s="6">
        <v>61888</v>
      </c>
      <c r="P19" s="7"/>
      <c r="Q19" s="6">
        <v>50008377574</v>
      </c>
      <c r="R19" s="7"/>
      <c r="S19" s="6">
        <v>50987706562</v>
      </c>
      <c r="T19" s="7"/>
      <c r="U19" s="6">
        <v>0</v>
      </c>
      <c r="V19" s="7"/>
      <c r="W19" s="6">
        <v>0</v>
      </c>
      <c r="X19" s="7"/>
      <c r="Y19" s="6">
        <v>0</v>
      </c>
      <c r="Z19" s="7"/>
      <c r="AA19" s="6">
        <v>0</v>
      </c>
      <c r="AB19" s="7"/>
      <c r="AC19" s="6">
        <v>61888</v>
      </c>
      <c r="AD19" s="7"/>
      <c r="AE19" s="6">
        <v>829850</v>
      </c>
      <c r="AF19" s="7"/>
      <c r="AG19" s="6">
        <v>50008377574</v>
      </c>
      <c r="AH19" s="7"/>
      <c r="AI19" s="6">
        <v>51348448206</v>
      </c>
      <c r="AJ19" s="7"/>
      <c r="AK19" s="7" t="s">
        <v>112</v>
      </c>
      <c r="AM19" s="21"/>
      <c r="AN19" s="22"/>
    </row>
    <row r="20" spans="1:40">
      <c r="A20" s="2" t="s">
        <v>113</v>
      </c>
      <c r="C20" s="7" t="s">
        <v>74</v>
      </c>
      <c r="D20" s="7"/>
      <c r="E20" s="7" t="s">
        <v>74</v>
      </c>
      <c r="F20" s="7"/>
      <c r="G20" s="7" t="s">
        <v>114</v>
      </c>
      <c r="H20" s="7"/>
      <c r="I20" s="7" t="s">
        <v>115</v>
      </c>
      <c r="J20" s="7"/>
      <c r="K20" s="6">
        <v>0</v>
      </c>
      <c r="L20" s="7"/>
      <c r="M20" s="6">
        <v>0</v>
      </c>
      <c r="N20" s="7"/>
      <c r="O20" s="6">
        <v>175496</v>
      </c>
      <c r="P20" s="7"/>
      <c r="Q20" s="6">
        <v>135406679634</v>
      </c>
      <c r="R20" s="7"/>
      <c r="S20" s="6">
        <v>142720818602</v>
      </c>
      <c r="T20" s="7"/>
      <c r="U20" s="6">
        <v>0</v>
      </c>
      <c r="V20" s="7"/>
      <c r="W20" s="6">
        <v>0</v>
      </c>
      <c r="X20" s="7"/>
      <c r="Y20" s="6">
        <v>0</v>
      </c>
      <c r="Z20" s="7"/>
      <c r="AA20" s="6">
        <v>0</v>
      </c>
      <c r="AB20" s="7"/>
      <c r="AC20" s="6">
        <v>175496</v>
      </c>
      <c r="AD20" s="7"/>
      <c r="AE20" s="6">
        <v>818040</v>
      </c>
      <c r="AF20" s="7"/>
      <c r="AG20" s="6">
        <v>135406679634</v>
      </c>
      <c r="AH20" s="7"/>
      <c r="AI20" s="6">
        <v>143536727091</v>
      </c>
      <c r="AJ20" s="7"/>
      <c r="AK20" s="7" t="s">
        <v>116</v>
      </c>
      <c r="AM20" s="21"/>
      <c r="AN20" s="22"/>
    </row>
    <row r="21" spans="1:40">
      <c r="A21" s="2" t="s">
        <v>117</v>
      </c>
      <c r="C21" s="7" t="s">
        <v>74</v>
      </c>
      <c r="D21" s="7"/>
      <c r="E21" s="7" t="s">
        <v>74</v>
      </c>
      <c r="F21" s="7"/>
      <c r="G21" s="7" t="s">
        <v>118</v>
      </c>
      <c r="H21" s="7"/>
      <c r="I21" s="7" t="s">
        <v>119</v>
      </c>
      <c r="J21" s="7"/>
      <c r="K21" s="6">
        <v>0</v>
      </c>
      <c r="L21" s="7"/>
      <c r="M21" s="6">
        <v>0</v>
      </c>
      <c r="N21" s="7"/>
      <c r="O21" s="6">
        <v>9600</v>
      </c>
      <c r="P21" s="7"/>
      <c r="Q21" s="6">
        <v>6077972427</v>
      </c>
      <c r="R21" s="7"/>
      <c r="S21" s="6">
        <v>6214873350</v>
      </c>
      <c r="T21" s="7"/>
      <c r="U21" s="6">
        <v>0</v>
      </c>
      <c r="V21" s="7"/>
      <c r="W21" s="6">
        <v>0</v>
      </c>
      <c r="X21" s="7"/>
      <c r="Y21" s="6">
        <v>0</v>
      </c>
      <c r="Z21" s="7"/>
      <c r="AA21" s="6">
        <v>0</v>
      </c>
      <c r="AB21" s="7"/>
      <c r="AC21" s="6">
        <v>9600</v>
      </c>
      <c r="AD21" s="7"/>
      <c r="AE21" s="6">
        <v>637630</v>
      </c>
      <c r="AF21" s="7"/>
      <c r="AG21" s="6">
        <v>6077972427</v>
      </c>
      <c r="AH21" s="7"/>
      <c r="AI21" s="6">
        <v>6120138523</v>
      </c>
      <c r="AJ21" s="7"/>
      <c r="AK21" s="7" t="s">
        <v>120</v>
      </c>
      <c r="AM21" s="21"/>
      <c r="AN21" s="22"/>
    </row>
    <row r="22" spans="1:40">
      <c r="A22" s="2" t="s">
        <v>121</v>
      </c>
      <c r="C22" s="7" t="s">
        <v>74</v>
      </c>
      <c r="D22" s="7"/>
      <c r="E22" s="7" t="s">
        <v>74</v>
      </c>
      <c r="F22" s="7"/>
      <c r="G22" s="7" t="s">
        <v>122</v>
      </c>
      <c r="H22" s="7"/>
      <c r="I22" s="7" t="s">
        <v>123</v>
      </c>
      <c r="J22" s="7"/>
      <c r="K22" s="6">
        <v>0</v>
      </c>
      <c r="L22" s="7"/>
      <c r="M22" s="6">
        <v>0</v>
      </c>
      <c r="N22" s="7"/>
      <c r="O22" s="6">
        <v>410003</v>
      </c>
      <c r="P22" s="7"/>
      <c r="Q22" s="6">
        <v>390058486316</v>
      </c>
      <c r="R22" s="7"/>
      <c r="S22" s="6">
        <v>388933369396</v>
      </c>
      <c r="T22" s="7"/>
      <c r="U22" s="6">
        <v>62113</v>
      </c>
      <c r="V22" s="7"/>
      <c r="W22" s="6">
        <v>60010790722</v>
      </c>
      <c r="X22" s="7"/>
      <c r="Y22" s="6">
        <v>0</v>
      </c>
      <c r="Z22" s="7"/>
      <c r="AA22" s="6">
        <v>0</v>
      </c>
      <c r="AB22" s="7"/>
      <c r="AC22" s="6">
        <v>472116</v>
      </c>
      <c r="AD22" s="7"/>
      <c r="AE22" s="6">
        <v>979280</v>
      </c>
      <c r="AF22" s="7"/>
      <c r="AG22" s="6">
        <v>450069277038</v>
      </c>
      <c r="AH22" s="7"/>
      <c r="AI22" s="6">
        <v>462249958486</v>
      </c>
      <c r="AJ22" s="7"/>
      <c r="AK22" s="7" t="s">
        <v>124</v>
      </c>
      <c r="AM22" s="21"/>
      <c r="AN22" s="22"/>
    </row>
    <row r="23" spans="1:40">
      <c r="A23" s="2" t="s">
        <v>125</v>
      </c>
      <c r="C23" s="7" t="s">
        <v>74</v>
      </c>
      <c r="D23" s="7"/>
      <c r="E23" s="7" t="s">
        <v>74</v>
      </c>
      <c r="F23" s="7"/>
      <c r="G23" s="7" t="s">
        <v>126</v>
      </c>
      <c r="H23" s="7"/>
      <c r="I23" s="7" t="s">
        <v>127</v>
      </c>
      <c r="J23" s="7"/>
      <c r="K23" s="6">
        <v>20.5</v>
      </c>
      <c r="L23" s="7"/>
      <c r="M23" s="6">
        <v>20.5</v>
      </c>
      <c r="N23" s="7"/>
      <c r="O23" s="6">
        <v>457569</v>
      </c>
      <c r="P23" s="7"/>
      <c r="Q23" s="6">
        <v>441068190300</v>
      </c>
      <c r="R23" s="7"/>
      <c r="S23" s="6">
        <v>442617768486</v>
      </c>
      <c r="T23" s="7"/>
      <c r="U23" s="6">
        <v>144000</v>
      </c>
      <c r="V23" s="7"/>
      <c r="W23" s="6">
        <v>137753378149</v>
      </c>
      <c r="X23" s="7"/>
      <c r="Y23" s="6">
        <v>0</v>
      </c>
      <c r="Z23" s="7"/>
      <c r="AA23" s="6">
        <v>0</v>
      </c>
      <c r="AB23" s="7"/>
      <c r="AC23" s="6">
        <v>601569</v>
      </c>
      <c r="AD23" s="7"/>
      <c r="AE23" s="6">
        <v>949200</v>
      </c>
      <c r="AF23" s="7"/>
      <c r="AG23" s="6">
        <v>578821568449</v>
      </c>
      <c r="AH23" s="7"/>
      <c r="AI23" s="6">
        <v>570905799365</v>
      </c>
      <c r="AJ23" s="7"/>
      <c r="AK23" s="7" t="s">
        <v>128</v>
      </c>
      <c r="AM23" s="21"/>
      <c r="AN23" s="22"/>
    </row>
    <row r="24" spans="1:40">
      <c r="A24" s="2" t="s">
        <v>129</v>
      </c>
      <c r="C24" s="7" t="s">
        <v>74</v>
      </c>
      <c r="D24" s="7"/>
      <c r="E24" s="7" t="s">
        <v>74</v>
      </c>
      <c r="F24" s="7"/>
      <c r="G24" s="7" t="s">
        <v>130</v>
      </c>
      <c r="H24" s="7"/>
      <c r="I24" s="7" t="s">
        <v>131</v>
      </c>
      <c r="J24" s="7"/>
      <c r="K24" s="6">
        <v>15</v>
      </c>
      <c r="L24" s="7"/>
      <c r="M24" s="6">
        <v>15</v>
      </c>
      <c r="N24" s="7"/>
      <c r="O24" s="6">
        <v>3164</v>
      </c>
      <c r="P24" s="7"/>
      <c r="Q24" s="6">
        <v>2970928394</v>
      </c>
      <c r="R24" s="7"/>
      <c r="S24" s="6">
        <v>3137170084</v>
      </c>
      <c r="T24" s="7"/>
      <c r="U24" s="6">
        <v>0</v>
      </c>
      <c r="V24" s="7"/>
      <c r="W24" s="6">
        <v>0</v>
      </c>
      <c r="X24" s="7"/>
      <c r="Y24" s="6">
        <v>0</v>
      </c>
      <c r="Z24" s="7"/>
      <c r="AA24" s="6">
        <v>0</v>
      </c>
      <c r="AB24" s="7"/>
      <c r="AC24" s="6">
        <v>3164</v>
      </c>
      <c r="AD24" s="7"/>
      <c r="AE24" s="6">
        <v>990990</v>
      </c>
      <c r="AF24" s="7"/>
      <c r="AG24" s="6">
        <v>2970928394</v>
      </c>
      <c r="AH24" s="7"/>
      <c r="AI24" s="6">
        <v>3134924052</v>
      </c>
      <c r="AJ24" s="7"/>
      <c r="AK24" s="7" t="s">
        <v>96</v>
      </c>
      <c r="AM24" s="21"/>
      <c r="AN24" s="22"/>
    </row>
    <row r="25" spans="1:40">
      <c r="A25" s="2" t="s">
        <v>132</v>
      </c>
      <c r="C25" s="7" t="s">
        <v>74</v>
      </c>
      <c r="D25" s="7"/>
      <c r="E25" s="7" t="s">
        <v>74</v>
      </c>
      <c r="F25" s="7"/>
      <c r="G25" s="7" t="s">
        <v>133</v>
      </c>
      <c r="H25" s="7"/>
      <c r="I25" s="7" t="s">
        <v>134</v>
      </c>
      <c r="J25" s="7"/>
      <c r="K25" s="6">
        <v>17</v>
      </c>
      <c r="L25" s="7"/>
      <c r="M25" s="6">
        <v>17</v>
      </c>
      <c r="N25" s="7"/>
      <c r="O25" s="6">
        <v>166574</v>
      </c>
      <c r="P25" s="7"/>
      <c r="Q25" s="6">
        <v>162520169558</v>
      </c>
      <c r="R25" s="7"/>
      <c r="S25" s="6">
        <v>164128923239</v>
      </c>
      <c r="T25" s="7"/>
      <c r="U25" s="6">
        <v>0</v>
      </c>
      <c r="V25" s="7"/>
      <c r="W25" s="6">
        <v>0</v>
      </c>
      <c r="X25" s="7"/>
      <c r="Y25" s="6">
        <v>166574</v>
      </c>
      <c r="Z25" s="7"/>
      <c r="AA25" s="6">
        <v>166574000000</v>
      </c>
      <c r="AB25" s="7"/>
      <c r="AC25" s="6">
        <v>0</v>
      </c>
      <c r="AD25" s="7"/>
      <c r="AE25" s="6">
        <v>0</v>
      </c>
      <c r="AF25" s="7"/>
      <c r="AG25" s="6">
        <v>0</v>
      </c>
      <c r="AH25" s="7"/>
      <c r="AI25" s="6">
        <v>0</v>
      </c>
      <c r="AJ25" s="7"/>
      <c r="AK25" s="7" t="s">
        <v>24</v>
      </c>
      <c r="AM25" s="21"/>
      <c r="AN25" s="22"/>
    </row>
    <row r="26" spans="1:40">
      <c r="A26" s="2" t="s">
        <v>135</v>
      </c>
      <c r="C26" s="7" t="s">
        <v>74</v>
      </c>
      <c r="D26" s="7"/>
      <c r="E26" s="7" t="s">
        <v>74</v>
      </c>
      <c r="F26" s="7"/>
      <c r="G26" s="7" t="s">
        <v>136</v>
      </c>
      <c r="H26" s="7"/>
      <c r="I26" s="7" t="s">
        <v>137</v>
      </c>
      <c r="J26" s="7"/>
      <c r="K26" s="6">
        <v>18</v>
      </c>
      <c r="L26" s="7"/>
      <c r="M26" s="6">
        <v>18</v>
      </c>
      <c r="N26" s="7"/>
      <c r="O26" s="6">
        <v>0</v>
      </c>
      <c r="P26" s="7"/>
      <c r="Q26" s="6">
        <v>0</v>
      </c>
      <c r="R26" s="7"/>
      <c r="S26" s="6">
        <v>0</v>
      </c>
      <c r="T26" s="7"/>
      <c r="U26" s="6">
        <v>155270</v>
      </c>
      <c r="V26" s="7"/>
      <c r="W26" s="6">
        <v>138632571541</v>
      </c>
      <c r="X26" s="7"/>
      <c r="Y26" s="6">
        <v>133961</v>
      </c>
      <c r="Z26" s="7"/>
      <c r="AA26" s="6">
        <v>119979061807</v>
      </c>
      <c r="AB26" s="7"/>
      <c r="AC26" s="6">
        <v>21309</v>
      </c>
      <c r="AD26" s="7"/>
      <c r="AE26" s="6">
        <v>896400</v>
      </c>
      <c r="AF26" s="7"/>
      <c r="AG26" s="6">
        <v>19025706621</v>
      </c>
      <c r="AH26" s="7"/>
      <c r="AI26" s="6">
        <v>19097925473</v>
      </c>
      <c r="AJ26" s="7"/>
      <c r="AK26" s="7" t="s">
        <v>138</v>
      </c>
      <c r="AM26" s="21"/>
      <c r="AN26" s="22"/>
    </row>
    <row r="27" spans="1:40">
      <c r="A27" s="2" t="s">
        <v>63</v>
      </c>
      <c r="C27" s="7" t="s">
        <v>63</v>
      </c>
      <c r="D27" s="7"/>
      <c r="E27" s="7" t="s">
        <v>63</v>
      </c>
      <c r="F27" s="7"/>
      <c r="G27" s="7" t="s">
        <v>63</v>
      </c>
      <c r="H27" s="7"/>
      <c r="I27" s="7" t="s">
        <v>63</v>
      </c>
      <c r="J27" s="7"/>
      <c r="K27" s="7" t="s">
        <v>63</v>
      </c>
      <c r="L27" s="7"/>
      <c r="M27" s="7" t="s">
        <v>63</v>
      </c>
      <c r="N27" s="7"/>
      <c r="O27" s="7" t="s">
        <v>63</v>
      </c>
      <c r="P27" s="7"/>
      <c r="Q27" s="8">
        <f>SUM(Q9:Q26)</f>
        <v>1414999944279</v>
      </c>
      <c r="R27" s="7"/>
      <c r="S27" s="8">
        <f>SUM(S9:S26)</f>
        <v>1429749593479</v>
      </c>
      <c r="T27" s="7"/>
      <c r="U27" s="7" t="s">
        <v>63</v>
      </c>
      <c r="V27" s="7"/>
      <c r="W27" s="8">
        <f>SUM(W9:W26)</f>
        <v>336396740412</v>
      </c>
      <c r="X27" s="7"/>
      <c r="Y27" s="7" t="s">
        <v>63</v>
      </c>
      <c r="Z27" s="7"/>
      <c r="AA27" s="8">
        <f>SUM(AA9:AA26)</f>
        <v>286553061807</v>
      </c>
      <c r="AB27" s="7"/>
      <c r="AC27" s="7" t="s">
        <v>63</v>
      </c>
      <c r="AD27" s="7"/>
      <c r="AE27" s="7" t="s">
        <v>63</v>
      </c>
      <c r="AF27" s="7"/>
      <c r="AG27" s="8">
        <f>SUM(AG9:AG26)</f>
        <v>1469269650213</v>
      </c>
      <c r="AH27" s="7"/>
      <c r="AI27" s="8">
        <f>SUM(AI9:AI26)</f>
        <v>1487437566149</v>
      </c>
      <c r="AJ27" s="7"/>
      <c r="AK27" s="9" t="s">
        <v>139</v>
      </c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ignoredErrors>
    <ignoredError sqref="AK9:AK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S10" sqref="S10"/>
    </sheetView>
  </sheetViews>
  <sheetFormatPr defaultRowHeight="24"/>
  <cols>
    <col min="1" max="1" width="22.28515625" style="2" bestFit="1" customWidth="1"/>
    <col min="2" max="2" width="1" style="2" customWidth="1"/>
    <col min="3" max="3" width="31" style="2" customWidth="1"/>
    <col min="4" max="4" width="1" style="2" customWidth="1"/>
    <col min="5" max="5" width="25" style="2" customWidth="1"/>
    <col min="6" max="6" width="1" style="2" customWidth="1"/>
    <col min="7" max="7" width="20" style="2" customWidth="1"/>
    <col min="8" max="8" width="1" style="2" customWidth="1"/>
    <col min="9" max="9" width="14" style="2" customWidth="1"/>
    <col min="10" max="10" width="1" style="2" customWidth="1"/>
    <col min="11" max="11" width="22" style="2" customWidth="1"/>
    <col min="12" max="12" width="1" style="2" customWidth="1"/>
    <col min="13" max="13" width="23" style="2" customWidth="1"/>
    <col min="14" max="14" width="1" style="2" customWidth="1"/>
    <col min="15" max="15" width="23" style="2" customWidth="1"/>
    <col min="16" max="16" width="1" style="2" customWidth="1"/>
    <col min="17" max="17" width="22" style="2" customWidth="1"/>
    <col min="18" max="18" width="1" style="2" customWidth="1"/>
    <col min="19" max="19" width="25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  <c r="R2" s="29" t="s">
        <v>0</v>
      </c>
      <c r="S2" s="29" t="s">
        <v>0</v>
      </c>
    </row>
    <row r="3" spans="1:19" ht="24.75">
      <c r="A3" s="29" t="s">
        <v>1</v>
      </c>
      <c r="B3" s="29" t="s">
        <v>1</v>
      </c>
      <c r="C3" s="29" t="s">
        <v>1</v>
      </c>
      <c r="D3" s="29" t="s">
        <v>1</v>
      </c>
      <c r="E3" s="29" t="s">
        <v>1</v>
      </c>
      <c r="F3" s="29" t="s">
        <v>1</v>
      </c>
      <c r="G3" s="29" t="s">
        <v>1</v>
      </c>
      <c r="H3" s="29" t="s">
        <v>1</v>
      </c>
      <c r="I3" s="29" t="s">
        <v>1</v>
      </c>
      <c r="J3" s="29" t="s">
        <v>1</v>
      </c>
      <c r="K3" s="29" t="s">
        <v>1</v>
      </c>
      <c r="L3" s="29" t="s">
        <v>1</v>
      </c>
      <c r="M3" s="29" t="s">
        <v>1</v>
      </c>
      <c r="N3" s="29" t="s">
        <v>1</v>
      </c>
      <c r="O3" s="29" t="s">
        <v>1</v>
      </c>
      <c r="P3" s="29" t="s">
        <v>1</v>
      </c>
      <c r="Q3" s="29" t="s">
        <v>1</v>
      </c>
      <c r="R3" s="29" t="s">
        <v>1</v>
      </c>
      <c r="S3" s="29" t="s">
        <v>1</v>
      </c>
    </row>
    <row r="4" spans="1:19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  <c r="R4" s="29" t="s">
        <v>2</v>
      </c>
      <c r="S4" s="29" t="s">
        <v>2</v>
      </c>
    </row>
    <row r="6" spans="1:19" ht="24.75">
      <c r="A6" s="28" t="s">
        <v>141</v>
      </c>
      <c r="C6" s="28" t="s">
        <v>142</v>
      </c>
      <c r="D6" s="28" t="s">
        <v>142</v>
      </c>
      <c r="E6" s="28" t="s">
        <v>142</v>
      </c>
      <c r="F6" s="28" t="s">
        <v>142</v>
      </c>
      <c r="G6" s="28" t="s">
        <v>142</v>
      </c>
      <c r="H6" s="28" t="s">
        <v>142</v>
      </c>
      <c r="I6" s="28" t="s">
        <v>142</v>
      </c>
      <c r="K6" s="28" t="s">
        <v>272</v>
      </c>
      <c r="M6" s="28" t="s">
        <v>5</v>
      </c>
      <c r="N6" s="28" t="s">
        <v>5</v>
      </c>
      <c r="O6" s="28" t="s">
        <v>5</v>
      </c>
      <c r="Q6" s="28" t="s">
        <v>6</v>
      </c>
      <c r="R6" s="28" t="s">
        <v>6</v>
      </c>
      <c r="S6" s="28" t="s">
        <v>6</v>
      </c>
    </row>
    <row r="7" spans="1:19" ht="24.75">
      <c r="A7" s="28" t="s">
        <v>141</v>
      </c>
      <c r="C7" s="28" t="s">
        <v>143</v>
      </c>
      <c r="E7" s="28" t="s">
        <v>144</v>
      </c>
      <c r="G7" s="28" t="s">
        <v>145</v>
      </c>
      <c r="I7" s="28" t="s">
        <v>71</v>
      </c>
      <c r="K7" s="28" t="s">
        <v>146</v>
      </c>
      <c r="M7" s="28" t="s">
        <v>147</v>
      </c>
      <c r="O7" s="28" t="s">
        <v>148</v>
      </c>
      <c r="Q7" s="28" t="s">
        <v>146</v>
      </c>
      <c r="S7" s="28" t="s">
        <v>140</v>
      </c>
    </row>
    <row r="8" spans="1:19">
      <c r="A8" s="2" t="s">
        <v>149</v>
      </c>
      <c r="C8" s="7" t="s">
        <v>150</v>
      </c>
      <c r="D8" s="7"/>
      <c r="E8" s="7" t="s">
        <v>151</v>
      </c>
      <c r="F8" s="7"/>
      <c r="G8" s="7" t="s">
        <v>152</v>
      </c>
      <c r="H8" s="7"/>
      <c r="I8" s="23">
        <v>5</v>
      </c>
      <c r="K8" s="12">
        <v>711857285</v>
      </c>
      <c r="L8" s="12"/>
      <c r="M8" s="12">
        <v>28745438425</v>
      </c>
      <c r="N8" s="12"/>
      <c r="O8" s="12">
        <v>27000320000</v>
      </c>
      <c r="P8" s="12"/>
      <c r="Q8" s="12">
        <v>2456975710</v>
      </c>
      <c r="R8" s="7"/>
      <c r="S8" s="7" t="s">
        <v>153</v>
      </c>
    </row>
    <row r="9" spans="1:19">
      <c r="A9" s="2" t="s">
        <v>154</v>
      </c>
      <c r="C9" s="7" t="s">
        <v>155</v>
      </c>
      <c r="D9" s="7"/>
      <c r="E9" s="7" t="s">
        <v>151</v>
      </c>
      <c r="F9" s="7"/>
      <c r="G9" s="7" t="s">
        <v>156</v>
      </c>
      <c r="H9" s="7"/>
      <c r="I9" s="23">
        <v>5</v>
      </c>
      <c r="K9" s="12">
        <v>574032527196</v>
      </c>
      <c r="L9" s="12"/>
      <c r="M9" s="12">
        <v>1447317424646</v>
      </c>
      <c r="N9" s="12"/>
      <c r="O9" s="12">
        <v>1923355220898</v>
      </c>
      <c r="P9" s="12"/>
      <c r="Q9" s="12">
        <v>97994730944</v>
      </c>
      <c r="R9" s="7"/>
      <c r="S9" s="7" t="s">
        <v>157</v>
      </c>
    </row>
    <row r="10" spans="1:19">
      <c r="A10" s="2" t="s">
        <v>158</v>
      </c>
      <c r="C10" s="7" t="s">
        <v>159</v>
      </c>
      <c r="D10" s="7"/>
      <c r="E10" s="7" t="s">
        <v>151</v>
      </c>
      <c r="F10" s="7"/>
      <c r="G10" s="7" t="s">
        <v>160</v>
      </c>
      <c r="H10" s="7"/>
      <c r="I10" s="23">
        <v>5</v>
      </c>
      <c r="K10" s="12">
        <v>7630000</v>
      </c>
      <c r="L10" s="12"/>
      <c r="M10" s="12">
        <v>503676031315</v>
      </c>
      <c r="N10" s="12"/>
      <c r="O10" s="12">
        <v>500000010000</v>
      </c>
      <c r="P10" s="12"/>
      <c r="Q10" s="12">
        <v>3683651315</v>
      </c>
      <c r="R10" s="7"/>
      <c r="S10" s="7" t="s">
        <v>161</v>
      </c>
    </row>
    <row r="11" spans="1:19">
      <c r="A11" s="2" t="s">
        <v>158</v>
      </c>
      <c r="C11" s="7" t="s">
        <v>162</v>
      </c>
      <c r="D11" s="7"/>
      <c r="E11" s="7" t="s">
        <v>163</v>
      </c>
      <c r="F11" s="7"/>
      <c r="G11" s="7" t="s">
        <v>164</v>
      </c>
      <c r="H11" s="7"/>
      <c r="I11" s="24">
        <v>22.5</v>
      </c>
      <c r="K11" s="12">
        <v>0</v>
      </c>
      <c r="L11" s="12"/>
      <c r="M11" s="12">
        <v>500000000000</v>
      </c>
      <c r="N11" s="12"/>
      <c r="O11" s="12">
        <v>0</v>
      </c>
      <c r="P11" s="12"/>
      <c r="Q11" s="12">
        <v>500000000000</v>
      </c>
      <c r="R11" s="7"/>
      <c r="S11" s="7" t="s">
        <v>165</v>
      </c>
    </row>
    <row r="12" spans="1:19">
      <c r="A12" s="2" t="s">
        <v>154</v>
      </c>
      <c r="C12" s="7" t="s">
        <v>166</v>
      </c>
      <c r="D12" s="7"/>
      <c r="E12" s="7" t="s">
        <v>163</v>
      </c>
      <c r="F12" s="7"/>
      <c r="G12" s="7" t="s">
        <v>167</v>
      </c>
      <c r="H12" s="7"/>
      <c r="I12" s="24">
        <v>22.5</v>
      </c>
      <c r="K12" s="12">
        <v>0</v>
      </c>
      <c r="L12" s="12"/>
      <c r="M12" s="12">
        <v>200000000000</v>
      </c>
      <c r="N12" s="12"/>
      <c r="O12" s="12">
        <v>0</v>
      </c>
      <c r="P12" s="12"/>
      <c r="Q12" s="12">
        <v>200000000000</v>
      </c>
      <c r="R12" s="7"/>
      <c r="S12" s="7" t="s">
        <v>168</v>
      </c>
    </row>
    <row r="13" spans="1:19">
      <c r="A13" s="2" t="s">
        <v>63</v>
      </c>
      <c r="C13" s="7" t="s">
        <v>63</v>
      </c>
      <c r="D13" s="7"/>
      <c r="E13" s="7" t="s">
        <v>63</v>
      </c>
      <c r="F13" s="7"/>
      <c r="G13" s="7" t="s">
        <v>63</v>
      </c>
      <c r="H13" s="7"/>
      <c r="I13" s="25" t="s">
        <v>63</v>
      </c>
      <c r="K13" s="5">
        <f>SUM(K8:K12)</f>
        <v>574752014481</v>
      </c>
      <c r="M13" s="5">
        <f>SUM(M8:M12)</f>
        <v>2679738894386</v>
      </c>
      <c r="O13" s="5">
        <f>SUM(O8:O12)</f>
        <v>2450355550898</v>
      </c>
      <c r="Q13" s="5">
        <f>SUM(Q8:Q12)</f>
        <v>804135357969</v>
      </c>
      <c r="S13" s="19">
        <v>0.1091</v>
      </c>
    </row>
    <row r="14" spans="1:19">
      <c r="C14" s="7"/>
      <c r="D14" s="7"/>
      <c r="E14" s="7"/>
      <c r="F14" s="7"/>
      <c r="G14" s="7"/>
      <c r="H14" s="7"/>
      <c r="I14" s="7"/>
    </row>
    <row r="15" spans="1:19">
      <c r="C15" s="7"/>
      <c r="D15" s="7"/>
      <c r="E15" s="7"/>
      <c r="F15" s="7"/>
      <c r="G15" s="7"/>
      <c r="H15" s="7"/>
      <c r="I15" s="7"/>
    </row>
  </sheetData>
  <mergeCells count="17"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Q7"/>
    <mergeCell ref="S7"/>
    <mergeCell ref="Q6:S6"/>
  </mergeCells>
  <pageMargins left="0.7" right="0.7" top="0.75" bottom="0.75" header="0.3" footer="0.3"/>
  <ignoredErrors>
    <ignoredError sqref="S8:S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7"/>
  <sheetViews>
    <sheetView rightToLeft="1" workbookViewId="0">
      <selection activeCell="M21" sqref="M21:U28"/>
    </sheetView>
  </sheetViews>
  <sheetFormatPr defaultRowHeight="24"/>
  <cols>
    <col min="1" max="1" width="32" style="2" bestFit="1" customWidth="1"/>
    <col min="2" max="2" width="1" style="2" customWidth="1"/>
    <col min="3" max="3" width="19" style="2" customWidth="1"/>
    <col min="4" max="4" width="1" style="2" customWidth="1"/>
    <col min="5" max="5" width="20" style="2" customWidth="1"/>
    <col min="6" max="6" width="1" style="2" customWidth="1"/>
    <col min="7" max="7" width="14" style="2" customWidth="1"/>
    <col min="8" max="8" width="1" style="2" customWidth="1"/>
    <col min="9" max="9" width="21" style="2" customWidth="1"/>
    <col min="10" max="10" width="1" style="2" customWidth="1"/>
    <col min="11" max="11" width="18" style="2" customWidth="1"/>
    <col min="12" max="12" width="1" style="2" customWidth="1"/>
    <col min="13" max="13" width="21" style="2" customWidth="1"/>
    <col min="14" max="14" width="1" style="2" customWidth="1"/>
    <col min="15" max="15" width="21" style="2" customWidth="1"/>
    <col min="16" max="16" width="1" style="2" customWidth="1"/>
    <col min="17" max="17" width="18" style="2" customWidth="1"/>
    <col min="18" max="18" width="1" style="2" customWidth="1"/>
    <col min="19" max="19" width="21" style="2" customWidth="1"/>
    <col min="20" max="20" width="1" style="2" customWidth="1"/>
    <col min="21" max="21" width="15.42578125" style="2" bestFit="1" customWidth="1"/>
    <col min="22" max="16384" width="9.140625" style="2"/>
  </cols>
  <sheetData>
    <row r="2" spans="1:19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  <c r="R2" s="29" t="s">
        <v>0</v>
      </c>
      <c r="S2" s="29" t="s">
        <v>0</v>
      </c>
    </row>
    <row r="3" spans="1:19" ht="24.75">
      <c r="A3" s="29" t="s">
        <v>169</v>
      </c>
      <c r="B3" s="29" t="s">
        <v>169</v>
      </c>
      <c r="C3" s="29" t="s">
        <v>169</v>
      </c>
      <c r="D3" s="29" t="s">
        <v>169</v>
      </c>
      <c r="E3" s="29" t="s">
        <v>169</v>
      </c>
      <c r="F3" s="29" t="s">
        <v>169</v>
      </c>
      <c r="G3" s="29" t="s">
        <v>169</v>
      </c>
      <c r="H3" s="29" t="s">
        <v>169</v>
      </c>
      <c r="I3" s="29" t="s">
        <v>169</v>
      </c>
      <c r="J3" s="29" t="s">
        <v>169</v>
      </c>
      <c r="K3" s="29" t="s">
        <v>169</v>
      </c>
      <c r="L3" s="29" t="s">
        <v>169</v>
      </c>
      <c r="M3" s="29" t="s">
        <v>169</v>
      </c>
      <c r="N3" s="29" t="s">
        <v>169</v>
      </c>
      <c r="O3" s="29" t="s">
        <v>169</v>
      </c>
      <c r="P3" s="29" t="s">
        <v>169</v>
      </c>
      <c r="Q3" s="29" t="s">
        <v>169</v>
      </c>
      <c r="R3" s="29" t="s">
        <v>169</v>
      </c>
      <c r="S3" s="29" t="s">
        <v>169</v>
      </c>
    </row>
    <row r="4" spans="1:19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  <c r="R4" s="29" t="s">
        <v>2</v>
      </c>
      <c r="S4" s="29" t="s">
        <v>2</v>
      </c>
    </row>
    <row r="6" spans="1:19" ht="24.75">
      <c r="A6" s="28" t="s">
        <v>170</v>
      </c>
      <c r="B6" s="28" t="s">
        <v>170</v>
      </c>
      <c r="C6" s="28" t="s">
        <v>170</v>
      </c>
      <c r="D6" s="28" t="s">
        <v>170</v>
      </c>
      <c r="E6" s="28" t="s">
        <v>170</v>
      </c>
      <c r="F6" s="28" t="s">
        <v>170</v>
      </c>
      <c r="G6" s="28" t="s">
        <v>170</v>
      </c>
      <c r="I6" s="28" t="s">
        <v>171</v>
      </c>
      <c r="J6" s="28" t="s">
        <v>171</v>
      </c>
      <c r="K6" s="28" t="s">
        <v>171</v>
      </c>
      <c r="L6" s="28" t="s">
        <v>171</v>
      </c>
      <c r="M6" s="28" t="s">
        <v>171</v>
      </c>
      <c r="O6" s="28" t="s">
        <v>172</v>
      </c>
      <c r="P6" s="28" t="s">
        <v>172</v>
      </c>
      <c r="Q6" s="28" t="s">
        <v>172</v>
      </c>
      <c r="R6" s="28" t="s">
        <v>172</v>
      </c>
      <c r="S6" s="28" t="s">
        <v>172</v>
      </c>
    </row>
    <row r="7" spans="1:19" ht="24.75">
      <c r="A7" s="28" t="s">
        <v>173</v>
      </c>
      <c r="C7" s="28" t="s">
        <v>174</v>
      </c>
      <c r="E7" s="28" t="s">
        <v>70</v>
      </c>
      <c r="G7" s="28" t="s">
        <v>71</v>
      </c>
      <c r="I7" s="28" t="s">
        <v>175</v>
      </c>
      <c r="K7" s="28" t="s">
        <v>176</v>
      </c>
      <c r="M7" s="28" t="s">
        <v>177</v>
      </c>
      <c r="O7" s="28" t="s">
        <v>175</v>
      </c>
      <c r="Q7" s="28" t="s">
        <v>176</v>
      </c>
      <c r="S7" s="28" t="s">
        <v>177</v>
      </c>
    </row>
    <row r="8" spans="1:19" ht="24.75">
      <c r="A8" s="2" t="s">
        <v>48</v>
      </c>
      <c r="C8" s="20" t="s">
        <v>273</v>
      </c>
      <c r="E8" s="20" t="s">
        <v>273</v>
      </c>
      <c r="G8" s="20" t="s">
        <v>273</v>
      </c>
      <c r="I8" s="4">
        <v>30640000000</v>
      </c>
      <c r="K8" s="6">
        <v>0</v>
      </c>
      <c r="M8" s="6">
        <v>0</v>
      </c>
      <c r="O8" s="6">
        <v>30640000000</v>
      </c>
      <c r="Q8" s="6">
        <v>0</v>
      </c>
      <c r="S8" s="6">
        <f>O8-Q8</f>
        <v>30640000000</v>
      </c>
    </row>
    <row r="9" spans="1:19">
      <c r="A9" s="2" t="s">
        <v>178</v>
      </c>
      <c r="C9" s="7" t="s">
        <v>273</v>
      </c>
      <c r="D9" s="7"/>
      <c r="E9" s="7" t="s">
        <v>179</v>
      </c>
      <c r="G9" s="6">
        <v>18</v>
      </c>
      <c r="I9" s="6">
        <v>0</v>
      </c>
      <c r="J9" s="7"/>
      <c r="K9" s="6">
        <v>0</v>
      </c>
      <c r="L9" s="7"/>
      <c r="M9" s="6">
        <v>0</v>
      </c>
      <c r="N9" s="7"/>
      <c r="O9" s="6">
        <v>685331507</v>
      </c>
      <c r="P9" s="7"/>
      <c r="Q9" s="6">
        <v>0</v>
      </c>
      <c r="R9" s="7"/>
      <c r="S9" s="6">
        <v>685331507</v>
      </c>
    </row>
    <row r="10" spans="1:19">
      <c r="A10" s="2" t="s">
        <v>129</v>
      </c>
      <c r="C10" s="7" t="s">
        <v>273</v>
      </c>
      <c r="D10" s="7"/>
      <c r="E10" s="7" t="s">
        <v>131</v>
      </c>
      <c r="G10" s="6">
        <v>15</v>
      </c>
      <c r="I10" s="6">
        <v>39074335</v>
      </c>
      <c r="J10" s="7"/>
      <c r="K10" s="6">
        <v>0</v>
      </c>
      <c r="L10" s="7"/>
      <c r="M10" s="6">
        <v>39074335</v>
      </c>
      <c r="N10" s="7"/>
      <c r="O10" s="6">
        <v>4198972394</v>
      </c>
      <c r="P10" s="7"/>
      <c r="Q10" s="6">
        <v>0</v>
      </c>
      <c r="R10" s="7"/>
      <c r="S10" s="6">
        <v>4198972394</v>
      </c>
    </row>
    <row r="11" spans="1:19">
      <c r="A11" s="2" t="s">
        <v>135</v>
      </c>
      <c r="C11" s="7" t="s">
        <v>273</v>
      </c>
      <c r="D11" s="7"/>
      <c r="E11" s="7" t="s">
        <v>137</v>
      </c>
      <c r="G11" s="6">
        <v>18</v>
      </c>
      <c r="I11" s="6">
        <v>1826058890</v>
      </c>
      <c r="J11" s="7"/>
      <c r="K11" s="6">
        <v>0</v>
      </c>
      <c r="L11" s="7"/>
      <c r="M11" s="6">
        <v>1826058890</v>
      </c>
      <c r="N11" s="7"/>
      <c r="O11" s="6">
        <v>1826058890</v>
      </c>
      <c r="P11" s="7"/>
      <c r="Q11" s="6">
        <v>0</v>
      </c>
      <c r="R11" s="7"/>
      <c r="S11" s="6">
        <v>1826058890</v>
      </c>
    </row>
    <row r="12" spans="1:19">
      <c r="A12" s="2" t="s">
        <v>132</v>
      </c>
      <c r="C12" s="7" t="s">
        <v>273</v>
      </c>
      <c r="D12" s="7"/>
      <c r="E12" s="7" t="s">
        <v>134</v>
      </c>
      <c r="G12" s="6">
        <v>17</v>
      </c>
      <c r="I12" s="6">
        <v>1944297705</v>
      </c>
      <c r="J12" s="7"/>
      <c r="K12" s="6">
        <v>0</v>
      </c>
      <c r="L12" s="7"/>
      <c r="M12" s="6">
        <v>1944297705</v>
      </c>
      <c r="N12" s="7"/>
      <c r="O12" s="6">
        <v>10912222716</v>
      </c>
      <c r="P12" s="7"/>
      <c r="Q12" s="6">
        <v>0</v>
      </c>
      <c r="R12" s="7"/>
      <c r="S12" s="6">
        <v>10912222716</v>
      </c>
    </row>
    <row r="13" spans="1:19">
      <c r="A13" s="2" t="s">
        <v>180</v>
      </c>
      <c r="C13" s="7" t="s">
        <v>273</v>
      </c>
      <c r="D13" s="7"/>
      <c r="E13" s="7" t="s">
        <v>181</v>
      </c>
      <c r="G13" s="6">
        <v>17</v>
      </c>
      <c r="I13" s="6">
        <v>0</v>
      </c>
      <c r="J13" s="7"/>
      <c r="K13" s="6">
        <v>0</v>
      </c>
      <c r="L13" s="7"/>
      <c r="M13" s="6">
        <v>0</v>
      </c>
      <c r="N13" s="7"/>
      <c r="O13" s="6">
        <v>5936294632</v>
      </c>
      <c r="P13" s="7"/>
      <c r="Q13" s="6">
        <v>0</v>
      </c>
      <c r="R13" s="7"/>
      <c r="S13" s="6">
        <v>5936294632</v>
      </c>
    </row>
    <row r="14" spans="1:19">
      <c r="A14" s="2" t="s">
        <v>125</v>
      </c>
      <c r="C14" s="7" t="s">
        <v>273</v>
      </c>
      <c r="D14" s="7"/>
      <c r="E14" s="7" t="s">
        <v>127</v>
      </c>
      <c r="G14" s="6">
        <v>20.5</v>
      </c>
      <c r="I14" s="6">
        <v>9860532105</v>
      </c>
      <c r="J14" s="7"/>
      <c r="K14" s="6">
        <v>0</v>
      </c>
      <c r="L14" s="7"/>
      <c r="M14" s="6">
        <v>9860532105</v>
      </c>
      <c r="N14" s="7"/>
      <c r="O14" s="6">
        <v>25721783049</v>
      </c>
      <c r="P14" s="7"/>
      <c r="Q14" s="6">
        <v>0</v>
      </c>
      <c r="R14" s="7"/>
      <c r="S14" s="6">
        <v>25721783049</v>
      </c>
    </row>
    <row r="15" spans="1:19">
      <c r="A15" s="2" t="s">
        <v>149</v>
      </c>
      <c r="C15" s="6">
        <v>17</v>
      </c>
      <c r="D15" s="7"/>
      <c r="E15" s="7" t="s">
        <v>273</v>
      </c>
      <c r="G15" s="26">
        <v>5</v>
      </c>
      <c r="I15" s="6">
        <v>415484</v>
      </c>
      <c r="J15" s="7"/>
      <c r="K15" s="6">
        <v>0</v>
      </c>
      <c r="L15" s="7"/>
      <c r="M15" s="6">
        <v>415484</v>
      </c>
      <c r="N15" s="7"/>
      <c r="O15" s="6">
        <v>7401692</v>
      </c>
      <c r="P15" s="7"/>
      <c r="Q15" s="6">
        <v>0</v>
      </c>
      <c r="R15" s="7"/>
      <c r="S15" s="6">
        <v>7401692</v>
      </c>
    </row>
    <row r="16" spans="1:19">
      <c r="A16" s="2" t="s">
        <v>154</v>
      </c>
      <c r="C16" s="6">
        <v>17</v>
      </c>
      <c r="D16" s="7"/>
      <c r="E16" s="7" t="s">
        <v>273</v>
      </c>
      <c r="G16" s="26">
        <v>5</v>
      </c>
      <c r="I16" s="6">
        <v>2854245275</v>
      </c>
      <c r="J16" s="7"/>
      <c r="K16" s="6">
        <v>0</v>
      </c>
      <c r="L16" s="7"/>
      <c r="M16" s="6">
        <v>2854245275</v>
      </c>
      <c r="N16" s="7"/>
      <c r="O16" s="6">
        <v>5861809729</v>
      </c>
      <c r="P16" s="7"/>
      <c r="Q16" s="6">
        <v>0</v>
      </c>
      <c r="R16" s="7"/>
      <c r="S16" s="6">
        <v>5861809729</v>
      </c>
    </row>
    <row r="17" spans="1:21">
      <c r="A17" s="2" t="s">
        <v>158</v>
      </c>
      <c r="C17" s="6">
        <v>1</v>
      </c>
      <c r="D17" s="7"/>
      <c r="E17" s="7" t="s">
        <v>273</v>
      </c>
      <c r="G17" s="26">
        <v>5</v>
      </c>
      <c r="I17" s="6">
        <v>31315</v>
      </c>
      <c r="J17" s="7"/>
      <c r="K17" s="6">
        <v>0</v>
      </c>
      <c r="L17" s="7"/>
      <c r="M17" s="6">
        <v>31315</v>
      </c>
      <c r="N17" s="7"/>
      <c r="O17" s="6">
        <v>31315</v>
      </c>
      <c r="P17" s="7"/>
      <c r="Q17" s="6">
        <v>0</v>
      </c>
      <c r="R17" s="7"/>
      <c r="S17" s="6">
        <v>31315</v>
      </c>
    </row>
    <row r="18" spans="1:21">
      <c r="A18" s="2" t="s">
        <v>158</v>
      </c>
      <c r="C18" s="6">
        <v>2</v>
      </c>
      <c r="D18" s="7"/>
      <c r="E18" s="7" t="s">
        <v>273</v>
      </c>
      <c r="G18" s="13">
        <v>22.5</v>
      </c>
      <c r="I18" s="6">
        <v>10328767107</v>
      </c>
      <c r="J18" s="7"/>
      <c r="K18" s="6">
        <v>14694022</v>
      </c>
      <c r="L18" s="7"/>
      <c r="M18" s="6">
        <v>10314073085</v>
      </c>
      <c r="N18" s="7"/>
      <c r="O18" s="6">
        <v>10328767107</v>
      </c>
      <c r="P18" s="7"/>
      <c r="Q18" s="6">
        <v>14694022</v>
      </c>
      <c r="R18" s="7"/>
      <c r="S18" s="6">
        <v>10314073085</v>
      </c>
    </row>
    <row r="19" spans="1:21">
      <c r="A19" s="2" t="s">
        <v>154</v>
      </c>
      <c r="C19" s="6">
        <v>30</v>
      </c>
      <c r="D19" s="7"/>
      <c r="E19" s="7" t="s">
        <v>273</v>
      </c>
      <c r="G19" s="13">
        <v>22.5</v>
      </c>
      <c r="I19" s="6">
        <v>726027397</v>
      </c>
      <c r="J19" s="7"/>
      <c r="K19" s="6">
        <v>0</v>
      </c>
      <c r="L19" s="7"/>
      <c r="M19" s="6">
        <v>726027397</v>
      </c>
      <c r="N19" s="7"/>
      <c r="O19" s="6">
        <v>726027397</v>
      </c>
      <c r="P19" s="7"/>
      <c r="Q19" s="6">
        <v>0</v>
      </c>
      <c r="R19" s="7"/>
      <c r="S19" s="6">
        <v>726027397</v>
      </c>
    </row>
    <row r="20" spans="1:21">
      <c r="A20" s="2" t="s">
        <v>63</v>
      </c>
      <c r="C20" s="2" t="s">
        <v>63</v>
      </c>
      <c r="E20" s="2" t="s">
        <v>63</v>
      </c>
      <c r="I20" s="8">
        <f>SUM(I8:I19)</f>
        <v>58219449613</v>
      </c>
      <c r="J20" s="7"/>
      <c r="K20" s="8">
        <f>SUM(K8:K19)</f>
        <v>14694022</v>
      </c>
      <c r="L20" s="7"/>
      <c r="M20" s="8">
        <f>SUM(M8:M19)</f>
        <v>27564755591</v>
      </c>
      <c r="N20" s="7"/>
      <c r="O20" s="8">
        <f>SUM(O9:O19)</f>
        <v>66204700428</v>
      </c>
      <c r="P20" s="7"/>
      <c r="Q20" s="8">
        <f>SUM(Q9:Q19)</f>
        <v>14694022</v>
      </c>
      <c r="R20" s="7"/>
      <c r="S20" s="8">
        <f>SUM(S8:S19)</f>
        <v>96830006406</v>
      </c>
    </row>
    <row r="21" spans="1:21">
      <c r="M21" s="4"/>
      <c r="N21" s="4"/>
      <c r="O21" s="4"/>
      <c r="P21" s="4"/>
      <c r="Q21" s="4"/>
      <c r="R21" s="4"/>
      <c r="S21" s="4"/>
      <c r="U21" s="4"/>
    </row>
    <row r="22" spans="1:21">
      <c r="M22" s="4"/>
      <c r="N22" s="4"/>
      <c r="O22" s="4"/>
      <c r="P22" s="4"/>
      <c r="Q22" s="4"/>
      <c r="R22" s="4"/>
      <c r="S22" s="4"/>
      <c r="U22" s="4"/>
    </row>
    <row r="25" spans="1:21">
      <c r="M25" s="4"/>
      <c r="N25" s="4"/>
      <c r="O25" s="4"/>
      <c r="P25" s="4"/>
      <c r="Q25" s="4"/>
      <c r="R25" s="4"/>
      <c r="S25" s="4"/>
      <c r="U25" s="4"/>
    </row>
    <row r="26" spans="1:21">
      <c r="S26" s="4"/>
      <c r="U26" s="4"/>
    </row>
    <row r="27" spans="1:21">
      <c r="S27" s="4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V35"/>
  <sheetViews>
    <sheetView rightToLeft="1" workbookViewId="0">
      <selection activeCell="E15" sqref="E15"/>
    </sheetView>
  </sheetViews>
  <sheetFormatPr defaultRowHeight="24"/>
  <cols>
    <col min="1" max="1" width="30.140625" style="2" bestFit="1" customWidth="1"/>
    <col min="2" max="2" width="1" style="2" customWidth="1"/>
    <col min="3" max="3" width="20" style="2" customWidth="1"/>
    <col min="4" max="4" width="1" style="2" customWidth="1"/>
    <col min="5" max="5" width="35" style="2" customWidth="1"/>
    <col min="6" max="6" width="1" style="2" customWidth="1"/>
    <col min="7" max="7" width="24" style="2" customWidth="1"/>
    <col min="8" max="8" width="1" style="2" customWidth="1"/>
    <col min="9" max="9" width="23" style="2" customWidth="1"/>
    <col min="10" max="10" width="1" style="2" customWidth="1"/>
    <col min="11" max="11" width="20" style="2" customWidth="1"/>
    <col min="12" max="12" width="1" style="2" customWidth="1"/>
    <col min="13" max="13" width="24" style="2" customWidth="1"/>
    <col min="14" max="14" width="1" style="2" customWidth="1"/>
    <col min="15" max="15" width="23" style="2" customWidth="1"/>
    <col min="16" max="16" width="1" style="2" customWidth="1"/>
    <col min="17" max="17" width="20" style="2" customWidth="1"/>
    <col min="18" max="18" width="1" style="2" customWidth="1"/>
    <col min="19" max="19" width="24" style="2" customWidth="1"/>
    <col min="20" max="20" width="1" style="2" customWidth="1"/>
    <col min="21" max="21" width="9.140625" style="2" customWidth="1"/>
    <col min="22" max="16384" width="9.140625" style="2"/>
  </cols>
  <sheetData>
    <row r="2" spans="1:22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  <c r="R2" s="29" t="s">
        <v>0</v>
      </c>
      <c r="S2" s="29" t="s">
        <v>0</v>
      </c>
    </row>
    <row r="3" spans="1:22" ht="24.75">
      <c r="A3" s="29" t="s">
        <v>169</v>
      </c>
      <c r="B3" s="29" t="s">
        <v>169</v>
      </c>
      <c r="C3" s="29" t="s">
        <v>169</v>
      </c>
      <c r="D3" s="29" t="s">
        <v>169</v>
      </c>
      <c r="E3" s="29" t="s">
        <v>169</v>
      </c>
      <c r="F3" s="29" t="s">
        <v>169</v>
      </c>
      <c r="G3" s="29" t="s">
        <v>169</v>
      </c>
      <c r="H3" s="29" t="s">
        <v>169</v>
      </c>
      <c r="I3" s="29" t="s">
        <v>169</v>
      </c>
      <c r="J3" s="29" t="s">
        <v>169</v>
      </c>
      <c r="K3" s="29" t="s">
        <v>169</v>
      </c>
      <c r="L3" s="29" t="s">
        <v>169</v>
      </c>
      <c r="M3" s="29" t="s">
        <v>169</v>
      </c>
      <c r="N3" s="29" t="s">
        <v>169</v>
      </c>
      <c r="O3" s="29" t="s">
        <v>169</v>
      </c>
      <c r="P3" s="29" t="s">
        <v>169</v>
      </c>
      <c r="Q3" s="29" t="s">
        <v>169</v>
      </c>
      <c r="R3" s="29" t="s">
        <v>169</v>
      </c>
      <c r="S3" s="29" t="s">
        <v>169</v>
      </c>
    </row>
    <row r="4" spans="1:22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  <c r="R4" s="29" t="s">
        <v>2</v>
      </c>
      <c r="S4" s="29" t="s">
        <v>2</v>
      </c>
    </row>
    <row r="6" spans="1:22" ht="24.75">
      <c r="A6" s="28" t="s">
        <v>3</v>
      </c>
      <c r="C6" s="28" t="s">
        <v>182</v>
      </c>
      <c r="D6" s="28" t="s">
        <v>182</v>
      </c>
      <c r="E6" s="28" t="s">
        <v>182</v>
      </c>
      <c r="F6" s="28" t="s">
        <v>182</v>
      </c>
      <c r="G6" s="28" t="s">
        <v>182</v>
      </c>
      <c r="I6" s="28" t="s">
        <v>171</v>
      </c>
      <c r="J6" s="28" t="s">
        <v>171</v>
      </c>
      <c r="K6" s="28" t="s">
        <v>171</v>
      </c>
      <c r="L6" s="28" t="s">
        <v>171</v>
      </c>
      <c r="M6" s="28" t="s">
        <v>171</v>
      </c>
      <c r="O6" s="28" t="s">
        <v>172</v>
      </c>
      <c r="P6" s="28" t="s">
        <v>172</v>
      </c>
      <c r="Q6" s="28" t="s">
        <v>172</v>
      </c>
      <c r="R6" s="28" t="s">
        <v>172</v>
      </c>
      <c r="S6" s="28" t="s">
        <v>172</v>
      </c>
    </row>
    <row r="7" spans="1:22" ht="24.75">
      <c r="A7" s="28" t="s">
        <v>3</v>
      </c>
      <c r="C7" s="28" t="s">
        <v>183</v>
      </c>
      <c r="E7" s="28" t="s">
        <v>184</v>
      </c>
      <c r="G7" s="28" t="s">
        <v>185</v>
      </c>
      <c r="I7" s="28" t="s">
        <v>186</v>
      </c>
      <c r="K7" s="28" t="s">
        <v>176</v>
      </c>
      <c r="M7" s="28" t="s">
        <v>187</v>
      </c>
      <c r="O7" s="28" t="s">
        <v>186</v>
      </c>
      <c r="Q7" s="28" t="s">
        <v>176</v>
      </c>
      <c r="S7" s="28" t="s">
        <v>187</v>
      </c>
    </row>
    <row r="8" spans="1:22">
      <c r="A8" s="2" t="s">
        <v>36</v>
      </c>
      <c r="C8" s="7" t="s">
        <v>188</v>
      </c>
      <c r="D8" s="7"/>
      <c r="E8" s="6">
        <v>3500000</v>
      </c>
      <c r="F8" s="7"/>
      <c r="G8" s="6">
        <v>530</v>
      </c>
      <c r="H8" s="7"/>
      <c r="I8" s="6">
        <v>0</v>
      </c>
      <c r="J8" s="7"/>
      <c r="K8" s="6">
        <v>0</v>
      </c>
      <c r="L8" s="7"/>
      <c r="M8" s="6">
        <v>0</v>
      </c>
      <c r="N8" s="7"/>
      <c r="O8" s="6">
        <v>1855000000</v>
      </c>
      <c r="P8" s="7"/>
      <c r="Q8" s="6">
        <v>0</v>
      </c>
      <c r="R8" s="7"/>
      <c r="S8" s="6">
        <v>1855000000</v>
      </c>
      <c r="T8" s="7"/>
      <c r="U8" s="7"/>
      <c r="V8" s="7"/>
    </row>
    <row r="9" spans="1:22">
      <c r="A9" s="2" t="s">
        <v>52</v>
      </c>
      <c r="C9" s="7" t="s">
        <v>189</v>
      </c>
      <c r="D9" s="7"/>
      <c r="E9" s="6">
        <v>5768758</v>
      </c>
      <c r="F9" s="7"/>
      <c r="G9" s="6">
        <v>750</v>
      </c>
      <c r="H9" s="7"/>
      <c r="I9" s="6">
        <v>0</v>
      </c>
      <c r="J9" s="7"/>
      <c r="K9" s="6">
        <v>0</v>
      </c>
      <c r="L9" s="7"/>
      <c r="M9" s="6">
        <v>0</v>
      </c>
      <c r="N9" s="7"/>
      <c r="O9" s="6">
        <v>4326568500</v>
      </c>
      <c r="P9" s="7"/>
      <c r="Q9" s="6">
        <v>0</v>
      </c>
      <c r="R9" s="7"/>
      <c r="S9" s="6">
        <v>4326568500</v>
      </c>
      <c r="T9" s="7"/>
      <c r="U9" s="7"/>
      <c r="V9" s="7"/>
    </row>
    <row r="10" spans="1:22">
      <c r="A10" s="2" t="s">
        <v>27</v>
      </c>
      <c r="C10" s="7" t="s">
        <v>190</v>
      </c>
      <c r="D10" s="7"/>
      <c r="E10" s="6">
        <v>409979</v>
      </c>
      <c r="F10" s="7"/>
      <c r="G10" s="6">
        <v>6452</v>
      </c>
      <c r="H10" s="7"/>
      <c r="I10" s="6">
        <v>0</v>
      </c>
      <c r="J10" s="7"/>
      <c r="K10" s="6">
        <v>0</v>
      </c>
      <c r="L10" s="7"/>
      <c r="M10" s="6">
        <v>0</v>
      </c>
      <c r="N10" s="7"/>
      <c r="O10" s="6">
        <v>2645184508</v>
      </c>
      <c r="P10" s="7"/>
      <c r="Q10" s="6">
        <v>0</v>
      </c>
      <c r="R10" s="7"/>
      <c r="S10" s="6">
        <v>2645184508</v>
      </c>
      <c r="T10" s="7"/>
      <c r="U10" s="7"/>
      <c r="V10" s="7"/>
    </row>
    <row r="11" spans="1:22">
      <c r="A11" s="2" t="s">
        <v>57</v>
      </c>
      <c r="C11" s="7" t="s">
        <v>191</v>
      </c>
      <c r="D11" s="7"/>
      <c r="E11" s="6">
        <v>2286616</v>
      </c>
      <c r="F11" s="7"/>
      <c r="G11" s="6">
        <v>3135</v>
      </c>
      <c r="H11" s="7"/>
      <c r="I11" s="6">
        <v>0</v>
      </c>
      <c r="J11" s="7"/>
      <c r="K11" s="6">
        <v>0</v>
      </c>
      <c r="L11" s="7"/>
      <c r="M11" s="6">
        <v>0</v>
      </c>
      <c r="N11" s="7"/>
      <c r="O11" s="6">
        <v>7168541160</v>
      </c>
      <c r="P11" s="7"/>
      <c r="Q11" s="6">
        <v>0</v>
      </c>
      <c r="R11" s="7"/>
      <c r="S11" s="6">
        <v>7168541160</v>
      </c>
      <c r="T11" s="7"/>
      <c r="U11" s="7"/>
      <c r="V11" s="7"/>
    </row>
    <row r="12" spans="1:22">
      <c r="A12" s="2" t="s">
        <v>42</v>
      </c>
      <c r="C12" s="7" t="s">
        <v>192</v>
      </c>
      <c r="D12" s="7"/>
      <c r="E12" s="6">
        <v>763725</v>
      </c>
      <c r="F12" s="7"/>
      <c r="G12" s="6">
        <v>5000</v>
      </c>
      <c r="H12" s="7"/>
      <c r="I12" s="6">
        <v>0</v>
      </c>
      <c r="J12" s="7"/>
      <c r="K12" s="6">
        <v>0</v>
      </c>
      <c r="L12" s="7"/>
      <c r="M12" s="6">
        <v>0</v>
      </c>
      <c r="N12" s="7"/>
      <c r="O12" s="6">
        <v>3818625000</v>
      </c>
      <c r="P12" s="7"/>
      <c r="Q12" s="6">
        <v>0</v>
      </c>
      <c r="R12" s="7"/>
      <c r="S12" s="6">
        <v>3818625000</v>
      </c>
      <c r="T12" s="7"/>
      <c r="U12" s="7"/>
      <c r="V12" s="7"/>
    </row>
    <row r="13" spans="1:22">
      <c r="A13" s="2" t="s">
        <v>40</v>
      </c>
      <c r="C13" s="7" t="s">
        <v>193</v>
      </c>
      <c r="D13" s="7"/>
      <c r="E13" s="6">
        <v>538673</v>
      </c>
      <c r="F13" s="7"/>
      <c r="G13" s="6">
        <v>4200</v>
      </c>
      <c r="H13" s="7"/>
      <c r="I13" s="6">
        <v>0</v>
      </c>
      <c r="J13" s="7"/>
      <c r="K13" s="6">
        <v>0</v>
      </c>
      <c r="L13" s="7"/>
      <c r="M13" s="6">
        <v>0</v>
      </c>
      <c r="N13" s="7"/>
      <c r="O13" s="6">
        <v>2262426600</v>
      </c>
      <c r="P13" s="7"/>
      <c r="Q13" s="6">
        <v>0</v>
      </c>
      <c r="R13" s="7"/>
      <c r="S13" s="6">
        <v>2262426600</v>
      </c>
      <c r="T13" s="7"/>
      <c r="U13" s="7"/>
      <c r="V13" s="7"/>
    </row>
    <row r="14" spans="1:22">
      <c r="A14" s="2" t="s">
        <v>18</v>
      </c>
      <c r="C14" s="7" t="s">
        <v>194</v>
      </c>
      <c r="D14" s="7"/>
      <c r="E14" s="6">
        <v>11063968</v>
      </c>
      <c r="F14" s="7"/>
      <c r="G14" s="6">
        <v>900</v>
      </c>
      <c r="H14" s="7"/>
      <c r="I14" s="6">
        <v>0</v>
      </c>
      <c r="J14" s="7"/>
      <c r="K14" s="6">
        <v>0</v>
      </c>
      <c r="L14" s="7"/>
      <c r="M14" s="6">
        <v>0</v>
      </c>
      <c r="N14" s="7"/>
      <c r="O14" s="6">
        <v>9957571200</v>
      </c>
      <c r="P14" s="7"/>
      <c r="Q14" s="6">
        <v>0</v>
      </c>
      <c r="R14" s="7"/>
      <c r="S14" s="6">
        <v>9957571200</v>
      </c>
      <c r="T14" s="7"/>
      <c r="U14" s="7"/>
      <c r="V14" s="7"/>
    </row>
    <row r="15" spans="1:22">
      <c r="A15" s="2" t="s">
        <v>41</v>
      </c>
      <c r="C15" s="7" t="s">
        <v>195</v>
      </c>
      <c r="D15" s="7"/>
      <c r="E15" s="6">
        <v>800000</v>
      </c>
      <c r="F15" s="7"/>
      <c r="G15" s="6">
        <v>3370</v>
      </c>
      <c r="H15" s="7"/>
      <c r="I15" s="6">
        <v>0</v>
      </c>
      <c r="J15" s="7"/>
      <c r="K15" s="6">
        <v>0</v>
      </c>
      <c r="L15" s="7"/>
      <c r="M15" s="6">
        <v>0</v>
      </c>
      <c r="N15" s="7"/>
      <c r="O15" s="6">
        <v>2696000000</v>
      </c>
      <c r="P15" s="7"/>
      <c r="Q15" s="6">
        <v>0</v>
      </c>
      <c r="R15" s="7"/>
      <c r="S15" s="6">
        <v>2696000000</v>
      </c>
      <c r="T15" s="7"/>
      <c r="U15" s="7"/>
      <c r="V15" s="7"/>
    </row>
    <row r="16" spans="1:22">
      <c r="A16" s="2" t="s">
        <v>38</v>
      </c>
      <c r="C16" s="7" t="s">
        <v>196</v>
      </c>
      <c r="D16" s="7"/>
      <c r="E16" s="6">
        <v>2580629</v>
      </c>
      <c r="F16" s="7"/>
      <c r="G16" s="6">
        <v>2400</v>
      </c>
      <c r="H16" s="7"/>
      <c r="I16" s="6">
        <v>0</v>
      </c>
      <c r="J16" s="7"/>
      <c r="K16" s="6">
        <v>0</v>
      </c>
      <c r="L16" s="7"/>
      <c r="M16" s="6">
        <v>0</v>
      </c>
      <c r="N16" s="7"/>
      <c r="O16" s="6">
        <v>6193509600</v>
      </c>
      <c r="P16" s="7"/>
      <c r="Q16" s="6">
        <v>0</v>
      </c>
      <c r="R16" s="7"/>
      <c r="S16" s="6">
        <v>6193509600</v>
      </c>
      <c r="T16" s="7"/>
      <c r="U16" s="7"/>
      <c r="V16" s="7"/>
    </row>
    <row r="17" spans="1:22">
      <c r="A17" s="2" t="s">
        <v>19</v>
      </c>
      <c r="C17" s="7" t="s">
        <v>197</v>
      </c>
      <c r="D17" s="7"/>
      <c r="E17" s="6">
        <v>548559</v>
      </c>
      <c r="F17" s="7"/>
      <c r="G17" s="6">
        <v>27500</v>
      </c>
      <c r="H17" s="7"/>
      <c r="I17" s="6">
        <v>15085372500</v>
      </c>
      <c r="J17" s="7"/>
      <c r="K17" s="6">
        <v>0</v>
      </c>
      <c r="L17" s="7"/>
      <c r="M17" s="6">
        <v>15085372500</v>
      </c>
      <c r="N17" s="7"/>
      <c r="O17" s="6">
        <v>15085372500</v>
      </c>
      <c r="P17" s="7"/>
      <c r="Q17" s="6">
        <v>0</v>
      </c>
      <c r="R17" s="7"/>
      <c r="S17" s="6">
        <v>15085372500</v>
      </c>
      <c r="T17" s="7"/>
      <c r="U17" s="7"/>
      <c r="V17" s="7"/>
    </row>
    <row r="18" spans="1:22">
      <c r="A18" s="2" t="s">
        <v>53</v>
      </c>
      <c r="C18" s="7" t="s">
        <v>198</v>
      </c>
      <c r="D18" s="7"/>
      <c r="E18" s="6">
        <v>2014408</v>
      </c>
      <c r="F18" s="7"/>
      <c r="G18" s="6">
        <v>6800</v>
      </c>
      <c r="H18" s="7"/>
      <c r="I18" s="6">
        <v>13697974400</v>
      </c>
      <c r="J18" s="7"/>
      <c r="K18" s="6">
        <v>1947655584</v>
      </c>
      <c r="L18" s="7"/>
      <c r="M18" s="6">
        <v>11750318816</v>
      </c>
      <c r="N18" s="7"/>
      <c r="O18" s="6">
        <v>13697974400</v>
      </c>
      <c r="P18" s="7"/>
      <c r="Q18" s="6">
        <v>1947655584</v>
      </c>
      <c r="R18" s="7"/>
      <c r="S18" s="6">
        <v>11750318816</v>
      </c>
      <c r="T18" s="7"/>
      <c r="U18" s="7"/>
      <c r="V18" s="7"/>
    </row>
    <row r="19" spans="1:22">
      <c r="A19" s="2" t="s">
        <v>31</v>
      </c>
      <c r="C19" s="7" t="s">
        <v>199</v>
      </c>
      <c r="D19" s="7"/>
      <c r="E19" s="6">
        <v>1822820</v>
      </c>
      <c r="F19" s="7"/>
      <c r="G19" s="6">
        <v>3860</v>
      </c>
      <c r="H19" s="7"/>
      <c r="I19" s="6">
        <v>0</v>
      </c>
      <c r="J19" s="7"/>
      <c r="K19" s="6">
        <v>0</v>
      </c>
      <c r="L19" s="7"/>
      <c r="M19" s="6">
        <v>0</v>
      </c>
      <c r="N19" s="7"/>
      <c r="O19" s="6">
        <v>7036085200</v>
      </c>
      <c r="P19" s="7"/>
      <c r="Q19" s="6">
        <v>0</v>
      </c>
      <c r="R19" s="7"/>
      <c r="S19" s="6">
        <v>7036085200</v>
      </c>
      <c r="T19" s="7"/>
      <c r="U19" s="7"/>
      <c r="V19" s="7"/>
    </row>
    <row r="20" spans="1:22">
      <c r="A20" s="2" t="s">
        <v>56</v>
      </c>
      <c r="C20" s="7" t="s">
        <v>200</v>
      </c>
      <c r="D20" s="7"/>
      <c r="E20" s="6">
        <v>16232265</v>
      </c>
      <c r="F20" s="7"/>
      <c r="G20" s="6">
        <v>600</v>
      </c>
      <c r="H20" s="7"/>
      <c r="I20" s="6">
        <v>0</v>
      </c>
      <c r="J20" s="7"/>
      <c r="K20" s="6">
        <v>0</v>
      </c>
      <c r="L20" s="7"/>
      <c r="M20" s="6">
        <v>0</v>
      </c>
      <c r="N20" s="7"/>
      <c r="O20" s="6">
        <v>9739359000</v>
      </c>
      <c r="P20" s="7"/>
      <c r="Q20" s="6">
        <v>0</v>
      </c>
      <c r="R20" s="7"/>
      <c r="S20" s="6">
        <v>9739359000</v>
      </c>
      <c r="T20" s="7"/>
      <c r="U20" s="7"/>
      <c r="V20" s="7"/>
    </row>
    <row r="21" spans="1:22">
      <c r="A21" s="2" t="s">
        <v>39</v>
      </c>
      <c r="C21" s="7" t="s">
        <v>196</v>
      </c>
      <c r="D21" s="7"/>
      <c r="E21" s="6">
        <v>565843</v>
      </c>
      <c r="F21" s="7"/>
      <c r="G21" s="6">
        <v>6830</v>
      </c>
      <c r="H21" s="7"/>
      <c r="I21" s="6">
        <v>0</v>
      </c>
      <c r="J21" s="7"/>
      <c r="K21" s="6">
        <v>0</v>
      </c>
      <c r="L21" s="7"/>
      <c r="M21" s="6">
        <v>0</v>
      </c>
      <c r="N21" s="7"/>
      <c r="O21" s="6">
        <v>3864707690</v>
      </c>
      <c r="P21" s="7"/>
      <c r="Q21" s="6">
        <v>0</v>
      </c>
      <c r="R21" s="7"/>
      <c r="S21" s="6">
        <v>3864707690</v>
      </c>
      <c r="T21" s="7"/>
      <c r="U21" s="7"/>
      <c r="V21" s="7"/>
    </row>
    <row r="22" spans="1:22">
      <c r="A22" s="2" t="s">
        <v>54</v>
      </c>
      <c r="C22" s="7" t="s">
        <v>201</v>
      </c>
      <c r="D22" s="7"/>
      <c r="E22" s="6">
        <v>4630757</v>
      </c>
      <c r="F22" s="7"/>
      <c r="G22" s="6">
        <v>4290</v>
      </c>
      <c r="H22" s="7"/>
      <c r="I22" s="6">
        <v>0</v>
      </c>
      <c r="J22" s="7"/>
      <c r="K22" s="6">
        <v>0</v>
      </c>
      <c r="L22" s="7"/>
      <c r="M22" s="6">
        <v>0</v>
      </c>
      <c r="N22" s="7"/>
      <c r="O22" s="6">
        <v>19865947530</v>
      </c>
      <c r="P22" s="7"/>
      <c r="Q22" s="6">
        <v>0</v>
      </c>
      <c r="R22" s="7"/>
      <c r="S22" s="6">
        <v>19865947530</v>
      </c>
      <c r="T22" s="7"/>
      <c r="U22" s="7"/>
      <c r="V22" s="7"/>
    </row>
    <row r="23" spans="1:22">
      <c r="A23" s="2" t="s">
        <v>15</v>
      </c>
      <c r="C23" s="7" t="s">
        <v>202</v>
      </c>
      <c r="D23" s="7"/>
      <c r="E23" s="6">
        <v>37818127</v>
      </c>
      <c r="F23" s="7"/>
      <c r="G23" s="6">
        <v>200</v>
      </c>
      <c r="H23" s="7"/>
      <c r="I23" s="6">
        <v>0</v>
      </c>
      <c r="J23" s="7"/>
      <c r="K23" s="6">
        <v>0</v>
      </c>
      <c r="L23" s="7"/>
      <c r="M23" s="6">
        <v>0</v>
      </c>
      <c r="N23" s="7"/>
      <c r="O23" s="6">
        <v>7563625400</v>
      </c>
      <c r="P23" s="7"/>
      <c r="Q23" s="6">
        <v>0</v>
      </c>
      <c r="R23" s="7"/>
      <c r="S23" s="6">
        <v>7563625400</v>
      </c>
      <c r="T23" s="7"/>
      <c r="U23" s="7"/>
      <c r="V23" s="7"/>
    </row>
    <row r="24" spans="1:22">
      <c r="A24" s="2" t="s">
        <v>32</v>
      </c>
      <c r="C24" s="7" t="s">
        <v>203</v>
      </c>
      <c r="D24" s="7"/>
      <c r="E24" s="6">
        <v>47300238</v>
      </c>
      <c r="F24" s="7"/>
      <c r="G24" s="6">
        <v>350</v>
      </c>
      <c r="H24" s="7"/>
      <c r="I24" s="6">
        <v>0</v>
      </c>
      <c r="J24" s="7"/>
      <c r="K24" s="6">
        <v>0</v>
      </c>
      <c r="L24" s="7"/>
      <c r="M24" s="6">
        <v>0</v>
      </c>
      <c r="N24" s="7"/>
      <c r="O24" s="6">
        <v>16555083300</v>
      </c>
      <c r="P24" s="7"/>
      <c r="Q24" s="6">
        <v>0</v>
      </c>
      <c r="R24" s="7"/>
      <c r="S24" s="6">
        <v>16555083300</v>
      </c>
      <c r="T24" s="7"/>
      <c r="U24" s="7"/>
      <c r="V24" s="7"/>
    </row>
    <row r="25" spans="1:22">
      <c r="A25" s="2" t="s">
        <v>46</v>
      </c>
      <c r="C25" s="7" t="s">
        <v>189</v>
      </c>
      <c r="D25" s="7"/>
      <c r="E25" s="6">
        <v>5159728</v>
      </c>
      <c r="F25" s="7"/>
      <c r="G25" s="6">
        <v>3300</v>
      </c>
      <c r="H25" s="7"/>
      <c r="I25" s="6">
        <v>0</v>
      </c>
      <c r="J25" s="7"/>
      <c r="K25" s="6">
        <v>0</v>
      </c>
      <c r="L25" s="7"/>
      <c r="M25" s="6">
        <v>0</v>
      </c>
      <c r="N25" s="7"/>
      <c r="O25" s="6">
        <v>17027102400</v>
      </c>
      <c r="P25" s="7"/>
      <c r="Q25" s="6">
        <v>0</v>
      </c>
      <c r="R25" s="7"/>
      <c r="S25" s="6">
        <v>17027102400</v>
      </c>
      <c r="T25" s="7"/>
      <c r="U25" s="7"/>
      <c r="V25" s="7"/>
    </row>
    <row r="26" spans="1:22">
      <c r="A26" s="2" t="s">
        <v>28</v>
      </c>
      <c r="C26" s="7" t="s">
        <v>204</v>
      </c>
      <c r="D26" s="7"/>
      <c r="E26" s="6">
        <v>670256</v>
      </c>
      <c r="F26" s="7"/>
      <c r="G26" s="6">
        <v>2592</v>
      </c>
      <c r="H26" s="7"/>
      <c r="I26" s="6">
        <v>0</v>
      </c>
      <c r="J26" s="7"/>
      <c r="K26" s="6">
        <v>0</v>
      </c>
      <c r="L26" s="7"/>
      <c r="M26" s="6">
        <v>0</v>
      </c>
      <c r="N26" s="7"/>
      <c r="O26" s="6">
        <v>1737303552</v>
      </c>
      <c r="P26" s="7"/>
      <c r="Q26" s="6">
        <v>0</v>
      </c>
      <c r="R26" s="7"/>
      <c r="S26" s="6">
        <v>1737303552</v>
      </c>
      <c r="T26" s="7"/>
      <c r="U26" s="7"/>
      <c r="V26" s="7"/>
    </row>
    <row r="27" spans="1:22">
      <c r="A27" s="2" t="s">
        <v>34</v>
      </c>
      <c r="C27" s="7" t="s">
        <v>205</v>
      </c>
      <c r="D27" s="7"/>
      <c r="E27" s="6">
        <v>15314280</v>
      </c>
      <c r="F27" s="7"/>
      <c r="G27" s="6">
        <v>2250</v>
      </c>
      <c r="H27" s="7"/>
      <c r="I27" s="6">
        <v>0</v>
      </c>
      <c r="J27" s="7"/>
      <c r="K27" s="6">
        <v>0</v>
      </c>
      <c r="L27" s="7"/>
      <c r="M27" s="6">
        <v>0</v>
      </c>
      <c r="N27" s="7"/>
      <c r="O27" s="6">
        <v>34457130000</v>
      </c>
      <c r="P27" s="7"/>
      <c r="Q27" s="6">
        <v>0</v>
      </c>
      <c r="R27" s="7"/>
      <c r="S27" s="6">
        <v>34457130000</v>
      </c>
      <c r="T27" s="7"/>
      <c r="U27" s="7"/>
      <c r="V27" s="7"/>
    </row>
    <row r="28" spans="1:22">
      <c r="A28" s="2" t="s">
        <v>206</v>
      </c>
      <c r="C28" s="7" t="s">
        <v>207</v>
      </c>
      <c r="D28" s="7"/>
      <c r="E28" s="6">
        <v>19618983</v>
      </c>
      <c r="F28" s="7"/>
      <c r="G28" s="6">
        <v>550</v>
      </c>
      <c r="H28" s="7"/>
      <c r="I28" s="6">
        <v>0</v>
      </c>
      <c r="J28" s="7"/>
      <c r="K28" s="6">
        <v>0</v>
      </c>
      <c r="L28" s="7"/>
      <c r="M28" s="6">
        <v>0</v>
      </c>
      <c r="N28" s="7"/>
      <c r="O28" s="6">
        <v>10790440650</v>
      </c>
      <c r="P28" s="7"/>
      <c r="Q28" s="6">
        <v>0</v>
      </c>
      <c r="R28" s="7"/>
      <c r="S28" s="6">
        <v>10790440650</v>
      </c>
      <c r="T28" s="7"/>
      <c r="U28" s="7"/>
      <c r="V28" s="7"/>
    </row>
    <row r="29" spans="1:22">
      <c r="A29" s="2" t="s">
        <v>30</v>
      </c>
      <c r="C29" s="7" t="s">
        <v>208</v>
      </c>
      <c r="D29" s="7"/>
      <c r="E29" s="6">
        <v>211095869</v>
      </c>
      <c r="F29" s="7"/>
      <c r="G29" s="6">
        <v>188</v>
      </c>
      <c r="H29" s="7"/>
      <c r="I29" s="6">
        <v>0</v>
      </c>
      <c r="J29" s="7"/>
      <c r="K29" s="6">
        <v>0</v>
      </c>
      <c r="L29" s="7"/>
      <c r="M29" s="6">
        <v>0</v>
      </c>
      <c r="N29" s="7"/>
      <c r="O29" s="6">
        <v>39686023372</v>
      </c>
      <c r="P29" s="7"/>
      <c r="Q29" s="6">
        <v>0</v>
      </c>
      <c r="R29" s="7"/>
      <c r="S29" s="6">
        <v>39686023372</v>
      </c>
      <c r="T29" s="7"/>
      <c r="U29" s="7"/>
      <c r="V29" s="7"/>
    </row>
    <row r="30" spans="1:22">
      <c r="A30" s="2" t="s">
        <v>33</v>
      </c>
      <c r="C30" s="7" t="s">
        <v>209</v>
      </c>
      <c r="D30" s="7"/>
      <c r="E30" s="6">
        <v>514938</v>
      </c>
      <c r="F30" s="7"/>
      <c r="G30" s="6">
        <v>2400</v>
      </c>
      <c r="H30" s="7"/>
      <c r="I30" s="6">
        <v>0</v>
      </c>
      <c r="J30" s="7"/>
      <c r="K30" s="6">
        <v>0</v>
      </c>
      <c r="L30" s="7"/>
      <c r="M30" s="6">
        <v>0</v>
      </c>
      <c r="N30" s="7"/>
      <c r="O30" s="6">
        <v>1235851200</v>
      </c>
      <c r="P30" s="7"/>
      <c r="Q30" s="6">
        <v>0</v>
      </c>
      <c r="R30" s="7"/>
      <c r="S30" s="6">
        <v>1235851200</v>
      </c>
      <c r="T30" s="7"/>
      <c r="U30" s="7"/>
      <c r="V30" s="7"/>
    </row>
    <row r="31" spans="1:22">
      <c r="A31" s="2" t="s">
        <v>35</v>
      </c>
      <c r="C31" s="7" t="s">
        <v>210</v>
      </c>
      <c r="D31" s="7"/>
      <c r="E31" s="6">
        <v>3694150</v>
      </c>
      <c r="F31" s="7"/>
      <c r="G31" s="6">
        <v>245</v>
      </c>
      <c r="H31" s="7"/>
      <c r="I31" s="6">
        <v>905066750</v>
      </c>
      <c r="J31" s="7"/>
      <c r="K31" s="6">
        <v>54746637</v>
      </c>
      <c r="L31" s="7"/>
      <c r="M31" s="6">
        <v>850320113</v>
      </c>
      <c r="N31" s="7"/>
      <c r="O31" s="6">
        <v>905066750</v>
      </c>
      <c r="P31" s="7"/>
      <c r="Q31" s="6">
        <v>54746637</v>
      </c>
      <c r="R31" s="7"/>
      <c r="S31" s="6">
        <v>850320113</v>
      </c>
      <c r="T31" s="7"/>
      <c r="U31" s="7"/>
      <c r="V31" s="7"/>
    </row>
    <row r="32" spans="1:22">
      <c r="A32" s="2" t="s">
        <v>45</v>
      </c>
      <c r="C32" s="7" t="s">
        <v>211</v>
      </c>
      <c r="D32" s="7"/>
      <c r="E32" s="6">
        <v>1692203</v>
      </c>
      <c r="F32" s="7"/>
      <c r="G32" s="6">
        <v>4327</v>
      </c>
      <c r="H32" s="7"/>
      <c r="I32" s="6">
        <v>0</v>
      </c>
      <c r="J32" s="7"/>
      <c r="K32" s="6">
        <v>0</v>
      </c>
      <c r="L32" s="7"/>
      <c r="M32" s="6">
        <v>0</v>
      </c>
      <c r="N32" s="7"/>
      <c r="O32" s="6">
        <v>7322162381</v>
      </c>
      <c r="P32" s="7"/>
      <c r="Q32" s="6">
        <v>0</v>
      </c>
      <c r="R32" s="7"/>
      <c r="S32" s="6">
        <v>7322162381</v>
      </c>
      <c r="T32" s="7"/>
      <c r="U32" s="7"/>
      <c r="V32" s="7"/>
    </row>
    <row r="33" spans="1:22">
      <c r="A33" s="2" t="s">
        <v>17</v>
      </c>
      <c r="C33" s="7" t="s">
        <v>6</v>
      </c>
      <c r="D33" s="7"/>
      <c r="E33" s="6">
        <v>5893610</v>
      </c>
      <c r="F33" s="7"/>
      <c r="G33" s="6">
        <v>220</v>
      </c>
      <c r="H33" s="7"/>
      <c r="I33" s="6">
        <v>1296594200</v>
      </c>
      <c r="J33" s="7"/>
      <c r="K33" s="6">
        <v>6186884</v>
      </c>
      <c r="L33" s="7"/>
      <c r="M33" s="6">
        <v>1290407316</v>
      </c>
      <c r="N33" s="7"/>
      <c r="O33" s="6">
        <v>1296594200</v>
      </c>
      <c r="P33" s="7"/>
      <c r="Q33" s="6">
        <v>6186884</v>
      </c>
      <c r="R33" s="7"/>
      <c r="S33" s="6">
        <v>1290407316</v>
      </c>
      <c r="T33" s="7"/>
      <c r="U33" s="7"/>
      <c r="V33" s="7"/>
    </row>
    <row r="34" spans="1:22">
      <c r="A34" s="2" t="s">
        <v>212</v>
      </c>
      <c r="C34" s="7" t="s">
        <v>213</v>
      </c>
      <c r="D34" s="7"/>
      <c r="E34" s="6">
        <v>100000</v>
      </c>
      <c r="F34" s="7"/>
      <c r="G34" s="6">
        <v>4332</v>
      </c>
      <c r="H34" s="7"/>
      <c r="I34" s="6">
        <v>0</v>
      </c>
      <c r="J34" s="7"/>
      <c r="K34" s="6">
        <v>0</v>
      </c>
      <c r="L34" s="7"/>
      <c r="M34" s="6">
        <v>0</v>
      </c>
      <c r="N34" s="7"/>
      <c r="O34" s="6">
        <v>433200000</v>
      </c>
      <c r="P34" s="7"/>
      <c r="Q34" s="6">
        <v>0</v>
      </c>
      <c r="R34" s="7"/>
      <c r="S34" s="6">
        <v>433200000</v>
      </c>
      <c r="T34" s="7"/>
      <c r="U34" s="7"/>
      <c r="V34" s="7"/>
    </row>
    <row r="35" spans="1:22">
      <c r="A35" s="2" t="s">
        <v>63</v>
      </c>
      <c r="C35" s="7" t="s">
        <v>63</v>
      </c>
      <c r="D35" s="7"/>
      <c r="E35" s="7" t="s">
        <v>63</v>
      </c>
      <c r="F35" s="7"/>
      <c r="G35" s="7" t="s">
        <v>63</v>
      </c>
      <c r="H35" s="7"/>
      <c r="I35" s="8">
        <f>SUM(I8:I34)</f>
        <v>30985007850</v>
      </c>
      <c r="J35" s="7"/>
      <c r="K35" s="8">
        <f>SUM(K8:K34)</f>
        <v>2008589105</v>
      </c>
      <c r="L35" s="7"/>
      <c r="M35" s="8">
        <f>SUM(M8:M34)</f>
        <v>28976418745</v>
      </c>
      <c r="N35" s="7"/>
      <c r="O35" s="8">
        <f>SUM(O8:O34)</f>
        <v>249222456093</v>
      </c>
      <c r="P35" s="7"/>
      <c r="Q35" s="8">
        <f>SUM(Q8:Q34)</f>
        <v>2008589105</v>
      </c>
      <c r="R35" s="7"/>
      <c r="S35" s="8">
        <f>SUM(S8:S34)</f>
        <v>247213866988</v>
      </c>
      <c r="T35" s="7"/>
      <c r="U35" s="7"/>
      <c r="V35" s="7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88"/>
  <sheetViews>
    <sheetView rightToLeft="1" workbookViewId="0">
      <selection activeCell="S69" sqref="S69:S75"/>
    </sheetView>
  </sheetViews>
  <sheetFormatPr defaultRowHeight="24"/>
  <cols>
    <col min="1" max="1" width="31.7109375" style="2" customWidth="1"/>
    <col min="2" max="2" width="1" style="2" customWidth="1"/>
    <col min="3" max="3" width="19" style="2" customWidth="1"/>
    <col min="4" max="4" width="1" style="2" customWidth="1"/>
    <col min="5" max="5" width="22" style="2" customWidth="1"/>
    <col min="6" max="6" width="1" style="2" customWidth="1"/>
    <col min="7" max="7" width="22" style="2" customWidth="1"/>
    <col min="8" max="8" width="1" style="2" customWidth="1"/>
    <col min="9" max="9" width="34" style="2" customWidth="1"/>
    <col min="10" max="10" width="1" style="2" customWidth="1"/>
    <col min="11" max="11" width="19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34" style="2" customWidth="1"/>
    <col min="18" max="18" width="1" style="2" customWidth="1"/>
    <col min="19" max="19" width="15.42578125" style="2" bestFit="1" customWidth="1"/>
    <col min="20" max="16384" width="9.140625" style="2"/>
  </cols>
  <sheetData>
    <row r="2" spans="1:17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</row>
    <row r="3" spans="1:17" ht="24.75">
      <c r="A3" s="29" t="s">
        <v>169</v>
      </c>
      <c r="B3" s="29" t="s">
        <v>169</v>
      </c>
      <c r="C3" s="29" t="s">
        <v>169</v>
      </c>
      <c r="D3" s="29" t="s">
        <v>169</v>
      </c>
      <c r="E3" s="29" t="s">
        <v>169</v>
      </c>
      <c r="F3" s="29" t="s">
        <v>169</v>
      </c>
      <c r="G3" s="29" t="s">
        <v>169</v>
      </c>
      <c r="H3" s="29" t="s">
        <v>169</v>
      </c>
      <c r="I3" s="29" t="s">
        <v>169</v>
      </c>
      <c r="J3" s="29" t="s">
        <v>169</v>
      </c>
      <c r="K3" s="29" t="s">
        <v>169</v>
      </c>
      <c r="L3" s="29" t="s">
        <v>169</v>
      </c>
      <c r="M3" s="29" t="s">
        <v>169</v>
      </c>
      <c r="N3" s="29" t="s">
        <v>169</v>
      </c>
      <c r="O3" s="29" t="s">
        <v>169</v>
      </c>
      <c r="P3" s="29" t="s">
        <v>169</v>
      </c>
      <c r="Q3" s="29" t="s">
        <v>169</v>
      </c>
    </row>
    <row r="4" spans="1:17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</row>
    <row r="6" spans="1:17" ht="24.75">
      <c r="A6" s="28" t="s">
        <v>3</v>
      </c>
      <c r="C6" s="28" t="s">
        <v>171</v>
      </c>
      <c r="D6" s="28" t="s">
        <v>171</v>
      </c>
      <c r="E6" s="28" t="s">
        <v>171</v>
      </c>
      <c r="F6" s="28" t="s">
        <v>171</v>
      </c>
      <c r="G6" s="28" t="s">
        <v>171</v>
      </c>
      <c r="H6" s="28" t="s">
        <v>171</v>
      </c>
      <c r="I6" s="28" t="s">
        <v>171</v>
      </c>
      <c r="K6" s="28" t="s">
        <v>172</v>
      </c>
      <c r="L6" s="28" t="s">
        <v>172</v>
      </c>
      <c r="M6" s="28" t="s">
        <v>172</v>
      </c>
      <c r="N6" s="28" t="s">
        <v>172</v>
      </c>
      <c r="O6" s="28" t="s">
        <v>172</v>
      </c>
      <c r="P6" s="28" t="s">
        <v>172</v>
      </c>
      <c r="Q6" s="28" t="s">
        <v>172</v>
      </c>
    </row>
    <row r="7" spans="1:17" ht="24.75">
      <c r="A7" s="28" t="s">
        <v>3</v>
      </c>
      <c r="C7" s="28" t="s">
        <v>7</v>
      </c>
      <c r="E7" s="28" t="s">
        <v>214</v>
      </c>
      <c r="G7" s="28" t="s">
        <v>215</v>
      </c>
      <c r="I7" s="28" t="s">
        <v>216</v>
      </c>
      <c r="K7" s="28" t="s">
        <v>7</v>
      </c>
      <c r="M7" s="28" t="s">
        <v>214</v>
      </c>
      <c r="O7" s="28" t="s">
        <v>215</v>
      </c>
      <c r="Q7" s="28" t="s">
        <v>216</v>
      </c>
    </row>
    <row r="8" spans="1:17">
      <c r="A8" s="2" t="s">
        <v>49</v>
      </c>
      <c r="C8" s="10">
        <v>20000000</v>
      </c>
      <c r="D8" s="10"/>
      <c r="E8" s="10">
        <v>115508610000</v>
      </c>
      <c r="F8" s="10"/>
      <c r="G8" s="10">
        <v>116995652610</v>
      </c>
      <c r="H8" s="10"/>
      <c r="I8" s="10">
        <f>E8-G8</f>
        <v>-1487042610</v>
      </c>
      <c r="J8" s="10"/>
      <c r="K8" s="10">
        <v>20000000</v>
      </c>
      <c r="L8" s="10"/>
      <c r="M8" s="10">
        <v>115508610000</v>
      </c>
      <c r="N8" s="10"/>
      <c r="O8" s="10">
        <v>103974935000</v>
      </c>
      <c r="P8" s="10"/>
      <c r="Q8" s="10">
        <f>M8-O8</f>
        <v>11533675000</v>
      </c>
    </row>
    <row r="9" spans="1:17">
      <c r="A9" s="2" t="s">
        <v>27</v>
      </c>
      <c r="C9" s="10">
        <v>6753557</v>
      </c>
      <c r="D9" s="10"/>
      <c r="E9" s="10">
        <v>132521989649</v>
      </c>
      <c r="F9" s="10"/>
      <c r="G9" s="10">
        <v>133596129383</v>
      </c>
      <c r="H9" s="10"/>
      <c r="I9" s="10">
        <f t="shared" ref="I9:I68" si="0">E9-G9</f>
        <v>-1074139734</v>
      </c>
      <c r="J9" s="10"/>
      <c r="K9" s="10">
        <v>6753557</v>
      </c>
      <c r="L9" s="10"/>
      <c r="M9" s="10">
        <v>132521989649</v>
      </c>
      <c r="N9" s="10"/>
      <c r="O9" s="10">
        <v>127965611266</v>
      </c>
      <c r="P9" s="10"/>
      <c r="Q9" s="10">
        <f t="shared" ref="Q9:Q68" si="1">M9-O9</f>
        <v>4556378383</v>
      </c>
    </row>
    <row r="10" spans="1:17">
      <c r="A10" s="2" t="s">
        <v>45</v>
      </c>
      <c r="C10" s="10">
        <v>3292203</v>
      </c>
      <c r="D10" s="10"/>
      <c r="E10" s="10">
        <v>138267958068</v>
      </c>
      <c r="F10" s="10"/>
      <c r="G10" s="10">
        <v>145794971170</v>
      </c>
      <c r="H10" s="10"/>
      <c r="I10" s="10">
        <f t="shared" si="0"/>
        <v>-7527013102</v>
      </c>
      <c r="J10" s="10"/>
      <c r="K10" s="10">
        <v>3292203</v>
      </c>
      <c r="L10" s="10"/>
      <c r="M10" s="10">
        <v>138267958068</v>
      </c>
      <c r="N10" s="10"/>
      <c r="O10" s="10">
        <v>157474867543</v>
      </c>
      <c r="P10" s="10"/>
      <c r="Q10" s="10">
        <f t="shared" si="1"/>
        <v>-19206909475</v>
      </c>
    </row>
    <row r="11" spans="1:17">
      <c r="A11" s="2" t="s">
        <v>50</v>
      </c>
      <c r="C11" s="10">
        <v>14229666</v>
      </c>
      <c r="D11" s="10"/>
      <c r="E11" s="10">
        <v>126880645401</v>
      </c>
      <c r="F11" s="10"/>
      <c r="G11" s="10">
        <v>130463422052</v>
      </c>
      <c r="H11" s="10"/>
      <c r="I11" s="10">
        <f t="shared" si="0"/>
        <v>-3582776651</v>
      </c>
      <c r="J11" s="10"/>
      <c r="K11" s="10">
        <v>14229666</v>
      </c>
      <c r="L11" s="10"/>
      <c r="M11" s="10">
        <v>126880645401</v>
      </c>
      <c r="N11" s="10"/>
      <c r="O11" s="10">
        <v>134800578579</v>
      </c>
      <c r="P11" s="10"/>
      <c r="Q11" s="10">
        <f t="shared" si="1"/>
        <v>-7919933178</v>
      </c>
    </row>
    <row r="12" spans="1:17">
      <c r="A12" s="2" t="s">
        <v>36</v>
      </c>
      <c r="C12" s="10">
        <v>29993156</v>
      </c>
      <c r="D12" s="10"/>
      <c r="E12" s="10">
        <v>177993739429</v>
      </c>
      <c r="F12" s="10"/>
      <c r="G12" s="10">
        <v>183571647176</v>
      </c>
      <c r="H12" s="10"/>
      <c r="I12" s="10">
        <f t="shared" si="0"/>
        <v>-5577907747</v>
      </c>
      <c r="J12" s="10"/>
      <c r="K12" s="10">
        <v>29993156</v>
      </c>
      <c r="L12" s="10"/>
      <c r="M12" s="10">
        <v>177993739429</v>
      </c>
      <c r="N12" s="10"/>
      <c r="O12" s="10">
        <v>187110705223</v>
      </c>
      <c r="P12" s="10"/>
      <c r="Q12" s="10">
        <f t="shared" si="1"/>
        <v>-9116965794</v>
      </c>
    </row>
    <row r="13" spans="1:17">
      <c r="A13" s="2" t="s">
        <v>46</v>
      </c>
      <c r="C13" s="10">
        <v>6659728</v>
      </c>
      <c r="D13" s="10"/>
      <c r="E13" s="10">
        <v>128032784639</v>
      </c>
      <c r="F13" s="10"/>
      <c r="G13" s="10">
        <v>130614624661</v>
      </c>
      <c r="H13" s="10"/>
      <c r="I13" s="10">
        <f t="shared" si="0"/>
        <v>-2581840022</v>
      </c>
      <c r="J13" s="10"/>
      <c r="K13" s="10">
        <v>6659728</v>
      </c>
      <c r="L13" s="10"/>
      <c r="M13" s="10">
        <v>128032784639</v>
      </c>
      <c r="N13" s="10"/>
      <c r="O13" s="10">
        <v>163590646011</v>
      </c>
      <c r="P13" s="10"/>
      <c r="Q13" s="10">
        <f t="shared" si="1"/>
        <v>-35557861372</v>
      </c>
    </row>
    <row r="14" spans="1:17">
      <c r="A14" s="2" t="s">
        <v>52</v>
      </c>
      <c r="C14" s="10">
        <v>10248352</v>
      </c>
      <c r="D14" s="10"/>
      <c r="E14" s="10">
        <v>83434595562</v>
      </c>
      <c r="F14" s="10"/>
      <c r="G14" s="10">
        <v>87000176569</v>
      </c>
      <c r="H14" s="10"/>
      <c r="I14" s="10">
        <f t="shared" si="0"/>
        <v>-3565581007</v>
      </c>
      <c r="J14" s="10"/>
      <c r="K14" s="10">
        <v>10248352</v>
      </c>
      <c r="L14" s="10"/>
      <c r="M14" s="10">
        <v>83434595562</v>
      </c>
      <c r="N14" s="10"/>
      <c r="O14" s="10">
        <v>80202549213</v>
      </c>
      <c r="P14" s="10"/>
      <c r="Q14" s="10">
        <f t="shared" si="1"/>
        <v>3232046349</v>
      </c>
    </row>
    <row r="15" spans="1:17">
      <c r="A15" s="2" t="s">
        <v>29</v>
      </c>
      <c r="C15" s="10">
        <v>65127863</v>
      </c>
      <c r="D15" s="10"/>
      <c r="E15" s="10">
        <v>124948879775</v>
      </c>
      <c r="F15" s="10"/>
      <c r="G15" s="10">
        <v>125829574104</v>
      </c>
      <c r="H15" s="10"/>
      <c r="I15" s="10">
        <f t="shared" si="0"/>
        <v>-880694329</v>
      </c>
      <c r="J15" s="10"/>
      <c r="K15" s="10">
        <v>65127863</v>
      </c>
      <c r="L15" s="10"/>
      <c r="M15" s="10">
        <v>124948879775</v>
      </c>
      <c r="N15" s="10"/>
      <c r="O15" s="10">
        <v>119969623724</v>
      </c>
      <c r="P15" s="10"/>
      <c r="Q15" s="10">
        <f t="shared" si="1"/>
        <v>4979256051</v>
      </c>
    </row>
    <row r="16" spans="1:17">
      <c r="A16" s="2" t="s">
        <v>33</v>
      </c>
      <c r="C16" s="10">
        <v>9822187</v>
      </c>
      <c r="D16" s="10"/>
      <c r="E16" s="10">
        <v>99297286521</v>
      </c>
      <c r="F16" s="10"/>
      <c r="G16" s="10">
        <v>105004408732</v>
      </c>
      <c r="H16" s="10"/>
      <c r="I16" s="10">
        <f t="shared" si="0"/>
        <v>-5707122211</v>
      </c>
      <c r="J16" s="10"/>
      <c r="K16" s="10">
        <v>9822187</v>
      </c>
      <c r="L16" s="10"/>
      <c r="M16" s="10">
        <v>99297286521</v>
      </c>
      <c r="N16" s="10"/>
      <c r="O16" s="10">
        <v>83060994992</v>
      </c>
      <c r="P16" s="10"/>
      <c r="Q16" s="10">
        <f t="shared" si="1"/>
        <v>16236291529</v>
      </c>
    </row>
    <row r="17" spans="1:17">
      <c r="A17" s="2" t="s">
        <v>21</v>
      </c>
      <c r="C17" s="10">
        <v>49607335</v>
      </c>
      <c r="D17" s="10"/>
      <c r="E17" s="10">
        <v>126485719530</v>
      </c>
      <c r="F17" s="10"/>
      <c r="G17" s="10">
        <v>135312598202</v>
      </c>
      <c r="H17" s="10"/>
      <c r="I17" s="10">
        <f t="shared" si="0"/>
        <v>-8826878672</v>
      </c>
      <c r="J17" s="10"/>
      <c r="K17" s="10">
        <v>49607335</v>
      </c>
      <c r="L17" s="10"/>
      <c r="M17" s="10">
        <v>126485719530</v>
      </c>
      <c r="N17" s="10"/>
      <c r="O17" s="10">
        <v>141969155194</v>
      </c>
      <c r="P17" s="10"/>
      <c r="Q17" s="10">
        <f t="shared" si="1"/>
        <v>-15483435664</v>
      </c>
    </row>
    <row r="18" spans="1:17">
      <c r="A18" s="2" t="s">
        <v>30</v>
      </c>
      <c r="C18" s="10">
        <v>211095869</v>
      </c>
      <c r="D18" s="10"/>
      <c r="E18" s="10">
        <v>253906216781</v>
      </c>
      <c r="F18" s="10"/>
      <c r="G18" s="10">
        <v>270063885121</v>
      </c>
      <c r="H18" s="10"/>
      <c r="I18" s="10">
        <f t="shared" si="0"/>
        <v>-16157668340</v>
      </c>
      <c r="J18" s="10"/>
      <c r="K18" s="10">
        <v>211095869</v>
      </c>
      <c r="L18" s="10"/>
      <c r="M18" s="10">
        <v>253906216781</v>
      </c>
      <c r="N18" s="10"/>
      <c r="O18" s="10">
        <v>284347329865</v>
      </c>
      <c r="P18" s="10"/>
      <c r="Q18" s="10">
        <f t="shared" si="1"/>
        <v>-30441113084</v>
      </c>
    </row>
    <row r="19" spans="1:17">
      <c r="A19" s="2" t="s">
        <v>39</v>
      </c>
      <c r="C19" s="10">
        <v>1565843</v>
      </c>
      <c r="D19" s="10"/>
      <c r="E19" s="10">
        <v>75398130782</v>
      </c>
      <c r="F19" s="10"/>
      <c r="G19" s="10">
        <v>75443774439</v>
      </c>
      <c r="H19" s="10"/>
      <c r="I19" s="10">
        <f t="shared" si="0"/>
        <v>-45643657</v>
      </c>
      <c r="J19" s="10"/>
      <c r="K19" s="10">
        <v>1565843</v>
      </c>
      <c r="L19" s="10"/>
      <c r="M19" s="10">
        <v>75398130782</v>
      </c>
      <c r="N19" s="10"/>
      <c r="O19" s="10">
        <v>77884921295</v>
      </c>
      <c r="P19" s="10"/>
      <c r="Q19" s="10">
        <f t="shared" si="1"/>
        <v>-2486790513</v>
      </c>
    </row>
    <row r="20" spans="1:17">
      <c r="A20" s="2" t="s">
        <v>19</v>
      </c>
      <c r="C20" s="10">
        <v>548559</v>
      </c>
      <c r="D20" s="10"/>
      <c r="E20" s="10">
        <v>81047206841</v>
      </c>
      <c r="F20" s="10"/>
      <c r="G20" s="10">
        <v>95148537453</v>
      </c>
      <c r="H20" s="10"/>
      <c r="I20" s="10">
        <f t="shared" si="0"/>
        <v>-14101330612</v>
      </c>
      <c r="J20" s="10"/>
      <c r="K20" s="10">
        <v>548559</v>
      </c>
      <c r="L20" s="10"/>
      <c r="M20" s="10">
        <v>81047206841</v>
      </c>
      <c r="N20" s="10"/>
      <c r="O20" s="10">
        <v>88498099570</v>
      </c>
      <c r="P20" s="10"/>
      <c r="Q20" s="10">
        <f t="shared" si="1"/>
        <v>-7450892729</v>
      </c>
    </row>
    <row r="21" spans="1:17">
      <c r="A21" s="2" t="s">
        <v>40</v>
      </c>
      <c r="C21" s="10">
        <v>538673</v>
      </c>
      <c r="D21" s="10"/>
      <c r="E21" s="10">
        <v>20149656913</v>
      </c>
      <c r="F21" s="10"/>
      <c r="G21" s="10">
        <v>20283523887</v>
      </c>
      <c r="H21" s="10"/>
      <c r="I21" s="10">
        <f t="shared" si="0"/>
        <v>-133866974</v>
      </c>
      <c r="J21" s="10"/>
      <c r="K21" s="10">
        <v>538673</v>
      </c>
      <c r="L21" s="10"/>
      <c r="M21" s="10">
        <v>20149656913</v>
      </c>
      <c r="N21" s="10"/>
      <c r="O21" s="10">
        <v>19903341681</v>
      </c>
      <c r="P21" s="10"/>
      <c r="Q21" s="10">
        <f t="shared" si="1"/>
        <v>246315232</v>
      </c>
    </row>
    <row r="22" spans="1:17">
      <c r="A22" s="2" t="s">
        <v>58</v>
      </c>
      <c r="C22" s="10">
        <v>6438939</v>
      </c>
      <c r="D22" s="10"/>
      <c r="E22" s="10">
        <v>116427410822</v>
      </c>
      <c r="F22" s="10"/>
      <c r="G22" s="10">
        <v>116575322800</v>
      </c>
      <c r="H22" s="10"/>
      <c r="I22" s="10">
        <f t="shared" si="0"/>
        <v>-147911978</v>
      </c>
      <c r="J22" s="10"/>
      <c r="K22" s="10">
        <v>6438939</v>
      </c>
      <c r="L22" s="10"/>
      <c r="M22" s="10">
        <v>116427410822</v>
      </c>
      <c r="N22" s="10"/>
      <c r="O22" s="10">
        <v>116575322800</v>
      </c>
      <c r="P22" s="10"/>
      <c r="Q22" s="10">
        <f t="shared" si="1"/>
        <v>-147911978</v>
      </c>
    </row>
    <row r="23" spans="1:17">
      <c r="A23" s="2" t="s">
        <v>41</v>
      </c>
      <c r="C23" s="10">
        <v>1000000</v>
      </c>
      <c r="D23" s="10"/>
      <c r="E23" s="10">
        <v>35527347000</v>
      </c>
      <c r="F23" s="10"/>
      <c r="G23" s="10">
        <v>33070831606</v>
      </c>
      <c r="H23" s="10"/>
      <c r="I23" s="10">
        <f t="shared" si="0"/>
        <v>2456515394</v>
      </c>
      <c r="J23" s="10"/>
      <c r="K23" s="10">
        <v>1000000</v>
      </c>
      <c r="L23" s="10"/>
      <c r="M23" s="10">
        <v>35527347000</v>
      </c>
      <c r="N23" s="10"/>
      <c r="O23" s="10">
        <v>35878028835</v>
      </c>
      <c r="P23" s="10"/>
      <c r="Q23" s="10">
        <f t="shared" si="1"/>
        <v>-350681835</v>
      </c>
    </row>
    <row r="24" spans="1:17">
      <c r="A24" s="2" t="s">
        <v>18</v>
      </c>
      <c r="C24" s="10">
        <v>9063968</v>
      </c>
      <c r="D24" s="10"/>
      <c r="E24" s="10">
        <v>77396221183</v>
      </c>
      <c r="F24" s="10"/>
      <c r="G24" s="10">
        <v>78927927539</v>
      </c>
      <c r="H24" s="10"/>
      <c r="I24" s="10">
        <f t="shared" si="0"/>
        <v>-1531706356</v>
      </c>
      <c r="J24" s="10"/>
      <c r="K24" s="10">
        <v>9063968</v>
      </c>
      <c r="L24" s="10"/>
      <c r="M24" s="10">
        <v>77396221183</v>
      </c>
      <c r="N24" s="10"/>
      <c r="O24" s="10">
        <v>79184717030</v>
      </c>
      <c r="P24" s="10"/>
      <c r="Q24" s="10">
        <f t="shared" si="1"/>
        <v>-1788495847</v>
      </c>
    </row>
    <row r="25" spans="1:17">
      <c r="A25" s="2" t="s">
        <v>37</v>
      </c>
      <c r="C25" s="10">
        <v>10288104</v>
      </c>
      <c r="D25" s="10"/>
      <c r="E25" s="10">
        <v>243706783485</v>
      </c>
      <c r="F25" s="10"/>
      <c r="G25" s="10">
        <v>245138548055</v>
      </c>
      <c r="H25" s="10"/>
      <c r="I25" s="10">
        <f t="shared" si="0"/>
        <v>-1431764570</v>
      </c>
      <c r="J25" s="10"/>
      <c r="K25" s="10">
        <v>10288104</v>
      </c>
      <c r="L25" s="10"/>
      <c r="M25" s="10">
        <v>243706783485</v>
      </c>
      <c r="N25" s="10"/>
      <c r="O25" s="10">
        <v>213527442503</v>
      </c>
      <c r="P25" s="10"/>
      <c r="Q25" s="10">
        <f t="shared" si="1"/>
        <v>30179340982</v>
      </c>
    </row>
    <row r="26" spans="1:17">
      <c r="A26" s="2" t="s">
        <v>57</v>
      </c>
      <c r="C26" s="10">
        <v>3957616</v>
      </c>
      <c r="D26" s="10"/>
      <c r="E26" s="10">
        <v>113537207813</v>
      </c>
      <c r="F26" s="10"/>
      <c r="G26" s="10">
        <v>114599406223</v>
      </c>
      <c r="H26" s="10"/>
      <c r="I26" s="10">
        <f t="shared" si="0"/>
        <v>-1062198410</v>
      </c>
      <c r="J26" s="10"/>
      <c r="K26" s="10">
        <v>3957616</v>
      </c>
      <c r="L26" s="10"/>
      <c r="M26" s="10">
        <v>113537207813</v>
      </c>
      <c r="N26" s="10"/>
      <c r="O26" s="10">
        <v>115549396873</v>
      </c>
      <c r="P26" s="10"/>
      <c r="Q26" s="10">
        <f t="shared" si="1"/>
        <v>-2012189060</v>
      </c>
    </row>
    <row r="27" spans="1:17">
      <c r="A27" s="2" t="s">
        <v>34</v>
      </c>
      <c r="C27" s="10">
        <v>16955948</v>
      </c>
      <c r="D27" s="10"/>
      <c r="E27" s="10">
        <v>147481775957</v>
      </c>
      <c r="F27" s="10"/>
      <c r="G27" s="10">
        <v>149672933771</v>
      </c>
      <c r="H27" s="10"/>
      <c r="I27" s="10">
        <f t="shared" si="0"/>
        <v>-2191157814</v>
      </c>
      <c r="J27" s="10"/>
      <c r="K27" s="10">
        <v>16955948</v>
      </c>
      <c r="L27" s="10"/>
      <c r="M27" s="10">
        <v>147481775957</v>
      </c>
      <c r="N27" s="10"/>
      <c r="O27" s="10">
        <v>143525450236</v>
      </c>
      <c r="P27" s="10"/>
      <c r="Q27" s="10">
        <f t="shared" si="1"/>
        <v>3956325721</v>
      </c>
    </row>
    <row r="28" spans="1:17">
      <c r="A28" s="2" t="s">
        <v>31</v>
      </c>
      <c r="C28" s="10">
        <v>2730930</v>
      </c>
      <c r="D28" s="10"/>
      <c r="E28" s="10">
        <v>83910788674</v>
      </c>
      <c r="F28" s="10"/>
      <c r="G28" s="10">
        <v>83910788674</v>
      </c>
      <c r="H28" s="10"/>
      <c r="I28" s="10">
        <f t="shared" si="0"/>
        <v>0</v>
      </c>
      <c r="J28" s="10"/>
      <c r="K28" s="10">
        <v>2730930</v>
      </c>
      <c r="L28" s="10"/>
      <c r="M28" s="10">
        <v>83910788674</v>
      </c>
      <c r="N28" s="10"/>
      <c r="O28" s="10">
        <v>89934977016</v>
      </c>
      <c r="P28" s="10"/>
      <c r="Q28" s="10">
        <f t="shared" si="1"/>
        <v>-6024188342</v>
      </c>
    </row>
    <row r="29" spans="1:17">
      <c r="A29" s="2" t="s">
        <v>15</v>
      </c>
      <c r="C29" s="10">
        <v>78541862</v>
      </c>
      <c r="D29" s="10"/>
      <c r="E29" s="10">
        <v>284425541646</v>
      </c>
      <c r="F29" s="10"/>
      <c r="G29" s="10">
        <v>290282590686</v>
      </c>
      <c r="H29" s="10"/>
      <c r="I29" s="10">
        <f t="shared" si="0"/>
        <v>-5857049040</v>
      </c>
      <c r="J29" s="10"/>
      <c r="K29" s="10">
        <v>78541862</v>
      </c>
      <c r="L29" s="10"/>
      <c r="M29" s="10">
        <v>284425541646</v>
      </c>
      <c r="N29" s="10"/>
      <c r="O29" s="10">
        <v>289495361529</v>
      </c>
      <c r="P29" s="10"/>
      <c r="Q29" s="10">
        <f t="shared" si="1"/>
        <v>-5069819883</v>
      </c>
    </row>
    <row r="30" spans="1:17">
      <c r="A30" s="2" t="s">
        <v>62</v>
      </c>
      <c r="C30" s="10">
        <v>2888878</v>
      </c>
      <c r="D30" s="10"/>
      <c r="E30" s="10">
        <v>26333389743</v>
      </c>
      <c r="F30" s="10"/>
      <c r="G30" s="10">
        <v>21539474368</v>
      </c>
      <c r="H30" s="10"/>
      <c r="I30" s="10">
        <f t="shared" si="0"/>
        <v>4793915375</v>
      </c>
      <c r="J30" s="10"/>
      <c r="K30" s="10">
        <v>2888878</v>
      </c>
      <c r="L30" s="10"/>
      <c r="M30" s="10">
        <v>26333389743</v>
      </c>
      <c r="N30" s="10"/>
      <c r="O30" s="10">
        <v>21539474368</v>
      </c>
      <c r="P30" s="10"/>
      <c r="Q30" s="10">
        <f t="shared" si="1"/>
        <v>4793915375</v>
      </c>
    </row>
    <row r="31" spans="1:17">
      <c r="A31" s="2" t="s">
        <v>38</v>
      </c>
      <c r="C31" s="10">
        <v>2580629</v>
      </c>
      <c r="D31" s="10"/>
      <c r="E31" s="10">
        <v>71237666129</v>
      </c>
      <c r="F31" s="10"/>
      <c r="G31" s="10">
        <v>71596804525</v>
      </c>
      <c r="H31" s="10"/>
      <c r="I31" s="10">
        <f t="shared" si="0"/>
        <v>-359138396</v>
      </c>
      <c r="J31" s="10"/>
      <c r="K31" s="10">
        <v>2580629</v>
      </c>
      <c r="L31" s="10"/>
      <c r="M31" s="10">
        <v>71237666129</v>
      </c>
      <c r="N31" s="10"/>
      <c r="O31" s="10">
        <v>56650533763</v>
      </c>
      <c r="P31" s="10"/>
      <c r="Q31" s="10">
        <f t="shared" si="1"/>
        <v>14587132366</v>
      </c>
    </row>
    <row r="32" spans="1:17">
      <c r="A32" s="2" t="s">
        <v>16</v>
      </c>
      <c r="C32" s="10">
        <v>126159326</v>
      </c>
      <c r="D32" s="10"/>
      <c r="E32" s="10">
        <v>312769242957</v>
      </c>
      <c r="F32" s="10"/>
      <c r="G32" s="10">
        <v>298386898483</v>
      </c>
      <c r="H32" s="10"/>
      <c r="I32" s="10">
        <f t="shared" si="0"/>
        <v>14382344474</v>
      </c>
      <c r="J32" s="10"/>
      <c r="K32" s="10">
        <v>126159326</v>
      </c>
      <c r="L32" s="10"/>
      <c r="M32" s="10">
        <v>312769242957</v>
      </c>
      <c r="N32" s="10"/>
      <c r="O32" s="10">
        <v>289379258999</v>
      </c>
      <c r="P32" s="10"/>
      <c r="Q32" s="10">
        <f t="shared" si="1"/>
        <v>23389983958</v>
      </c>
    </row>
    <row r="33" spans="1:17">
      <c r="A33" s="2" t="s">
        <v>44</v>
      </c>
      <c r="C33" s="10">
        <v>7200000</v>
      </c>
      <c r="D33" s="10"/>
      <c r="E33" s="10">
        <v>37074088800</v>
      </c>
      <c r="F33" s="10"/>
      <c r="G33" s="10">
        <v>47094112800</v>
      </c>
      <c r="H33" s="10"/>
      <c r="I33" s="10">
        <f t="shared" si="0"/>
        <v>-10020024000</v>
      </c>
      <c r="J33" s="10"/>
      <c r="K33" s="10">
        <v>7200000</v>
      </c>
      <c r="L33" s="10"/>
      <c r="M33" s="10">
        <v>37074088800</v>
      </c>
      <c r="N33" s="10"/>
      <c r="O33" s="10">
        <v>34840800000</v>
      </c>
      <c r="P33" s="10"/>
      <c r="Q33" s="10">
        <f t="shared" si="1"/>
        <v>2233288800</v>
      </c>
    </row>
    <row r="34" spans="1:17">
      <c r="A34" s="2" t="s">
        <v>60</v>
      </c>
      <c r="C34" s="10">
        <v>35293823</v>
      </c>
      <c r="D34" s="10"/>
      <c r="E34" s="10">
        <v>57221718172</v>
      </c>
      <c r="F34" s="10"/>
      <c r="G34" s="10">
        <v>53902766044</v>
      </c>
      <c r="H34" s="10"/>
      <c r="I34" s="10">
        <f t="shared" si="0"/>
        <v>3318952128</v>
      </c>
      <c r="J34" s="10"/>
      <c r="K34" s="10">
        <v>35293823</v>
      </c>
      <c r="L34" s="10"/>
      <c r="M34" s="10">
        <v>57221718172</v>
      </c>
      <c r="N34" s="10"/>
      <c r="O34" s="10">
        <v>53902766044</v>
      </c>
      <c r="P34" s="10"/>
      <c r="Q34" s="10">
        <f t="shared" si="1"/>
        <v>3318952128</v>
      </c>
    </row>
    <row r="35" spans="1:17">
      <c r="A35" s="2" t="s">
        <v>26</v>
      </c>
      <c r="C35" s="10">
        <v>12441514</v>
      </c>
      <c r="D35" s="10"/>
      <c r="E35" s="10">
        <v>83727886933</v>
      </c>
      <c r="F35" s="10"/>
      <c r="G35" s="10">
        <v>93159337352</v>
      </c>
      <c r="H35" s="10"/>
      <c r="I35" s="10">
        <f t="shared" si="0"/>
        <v>-9431450419</v>
      </c>
      <c r="J35" s="10"/>
      <c r="K35" s="10">
        <v>12441514</v>
      </c>
      <c r="L35" s="10"/>
      <c r="M35" s="10">
        <v>83727886933</v>
      </c>
      <c r="N35" s="10"/>
      <c r="O35" s="10">
        <v>118299434629</v>
      </c>
      <c r="P35" s="10"/>
      <c r="Q35" s="10">
        <f t="shared" si="1"/>
        <v>-34571547696</v>
      </c>
    </row>
    <row r="36" spans="1:17">
      <c r="A36" s="2" t="s">
        <v>53</v>
      </c>
      <c r="C36" s="10">
        <v>6043224</v>
      </c>
      <c r="D36" s="10"/>
      <c r="E36" s="10">
        <v>78454904632</v>
      </c>
      <c r="F36" s="10"/>
      <c r="G36" s="10">
        <v>92746985494</v>
      </c>
      <c r="H36" s="10"/>
      <c r="I36" s="10">
        <f t="shared" si="0"/>
        <v>-14292080862</v>
      </c>
      <c r="J36" s="10"/>
      <c r="K36" s="10">
        <v>6043224</v>
      </c>
      <c r="L36" s="10"/>
      <c r="M36" s="10">
        <v>78454904632</v>
      </c>
      <c r="N36" s="10"/>
      <c r="O36" s="10">
        <v>68344354136</v>
      </c>
      <c r="P36" s="10"/>
      <c r="Q36" s="10">
        <f t="shared" si="1"/>
        <v>10110550496</v>
      </c>
    </row>
    <row r="37" spans="1:17">
      <c r="A37" s="2" t="s">
        <v>22</v>
      </c>
      <c r="C37" s="10">
        <v>16718147</v>
      </c>
      <c r="D37" s="10"/>
      <c r="E37" s="10">
        <v>95557375645</v>
      </c>
      <c r="F37" s="10"/>
      <c r="G37" s="10">
        <v>94388578923</v>
      </c>
      <c r="H37" s="10"/>
      <c r="I37" s="10">
        <f t="shared" si="0"/>
        <v>1168796722</v>
      </c>
      <c r="J37" s="10"/>
      <c r="K37" s="10">
        <v>16718147</v>
      </c>
      <c r="L37" s="10"/>
      <c r="M37" s="10">
        <v>95557375645</v>
      </c>
      <c r="N37" s="10"/>
      <c r="O37" s="10">
        <v>67985153618</v>
      </c>
      <c r="P37" s="10"/>
      <c r="Q37" s="10">
        <f t="shared" si="1"/>
        <v>27572222027</v>
      </c>
    </row>
    <row r="38" spans="1:17">
      <c r="A38" s="2" t="s">
        <v>17</v>
      </c>
      <c r="C38" s="10">
        <v>5893610</v>
      </c>
      <c r="D38" s="10"/>
      <c r="E38" s="10">
        <v>88581170469</v>
      </c>
      <c r="F38" s="10"/>
      <c r="G38" s="10">
        <v>85417557238</v>
      </c>
      <c r="H38" s="10"/>
      <c r="I38" s="10">
        <f t="shared" si="0"/>
        <v>3163613231</v>
      </c>
      <c r="J38" s="10"/>
      <c r="K38" s="10">
        <v>5893610</v>
      </c>
      <c r="L38" s="10"/>
      <c r="M38" s="10">
        <v>88581170469</v>
      </c>
      <c r="N38" s="10"/>
      <c r="O38" s="10">
        <v>79595941689</v>
      </c>
      <c r="P38" s="10"/>
      <c r="Q38" s="10">
        <f t="shared" si="1"/>
        <v>8985228780</v>
      </c>
    </row>
    <row r="39" spans="1:17">
      <c r="A39" s="2" t="s">
        <v>59</v>
      </c>
      <c r="C39" s="10">
        <v>17040706</v>
      </c>
      <c r="D39" s="10"/>
      <c r="E39" s="10">
        <v>34590078778</v>
      </c>
      <c r="F39" s="10"/>
      <c r="G39" s="10">
        <v>34753580699</v>
      </c>
      <c r="H39" s="10"/>
      <c r="I39" s="10">
        <f t="shared" si="0"/>
        <v>-163501921</v>
      </c>
      <c r="J39" s="10"/>
      <c r="K39" s="10">
        <v>17040706</v>
      </c>
      <c r="L39" s="10"/>
      <c r="M39" s="10">
        <v>34590078778</v>
      </c>
      <c r="N39" s="10"/>
      <c r="O39" s="10">
        <v>34753580699</v>
      </c>
      <c r="P39" s="10"/>
      <c r="Q39" s="10">
        <f t="shared" si="1"/>
        <v>-163501921</v>
      </c>
    </row>
    <row r="40" spans="1:17">
      <c r="A40" s="2" t="s">
        <v>32</v>
      </c>
      <c r="C40" s="10">
        <v>37208160</v>
      </c>
      <c r="D40" s="10"/>
      <c r="E40" s="10">
        <v>71347482123</v>
      </c>
      <c r="F40" s="10"/>
      <c r="G40" s="10">
        <v>64138439932</v>
      </c>
      <c r="H40" s="10"/>
      <c r="I40" s="10">
        <f t="shared" si="0"/>
        <v>7209042191</v>
      </c>
      <c r="J40" s="10"/>
      <c r="K40" s="10">
        <v>37208160</v>
      </c>
      <c r="L40" s="10"/>
      <c r="M40" s="10">
        <v>71347482123</v>
      </c>
      <c r="N40" s="10"/>
      <c r="O40" s="10">
        <v>82265948375</v>
      </c>
      <c r="P40" s="10"/>
      <c r="Q40" s="10">
        <f t="shared" si="1"/>
        <v>-10918466252</v>
      </c>
    </row>
    <row r="41" spans="1:17">
      <c r="A41" s="2" t="s">
        <v>47</v>
      </c>
      <c r="C41" s="10">
        <v>10000000</v>
      </c>
      <c r="D41" s="10"/>
      <c r="E41" s="10">
        <v>121771125000</v>
      </c>
      <c r="F41" s="10"/>
      <c r="G41" s="10">
        <v>121958058174</v>
      </c>
      <c r="H41" s="10"/>
      <c r="I41" s="10">
        <f t="shared" si="0"/>
        <v>-186933174</v>
      </c>
      <c r="J41" s="10"/>
      <c r="K41" s="10">
        <v>10000000</v>
      </c>
      <c r="L41" s="10"/>
      <c r="M41" s="10">
        <v>121771125000</v>
      </c>
      <c r="N41" s="10"/>
      <c r="O41" s="10">
        <v>110292256194</v>
      </c>
      <c r="P41" s="10"/>
      <c r="Q41" s="10">
        <f t="shared" si="1"/>
        <v>11478868806</v>
      </c>
    </row>
    <row r="42" spans="1:17">
      <c r="A42" s="2" t="s">
        <v>48</v>
      </c>
      <c r="C42" s="10">
        <v>10330000</v>
      </c>
      <c r="D42" s="10"/>
      <c r="E42" s="10">
        <v>326447043871</v>
      </c>
      <c r="F42" s="10"/>
      <c r="G42" s="10">
        <v>320686394895</v>
      </c>
      <c r="H42" s="10"/>
      <c r="I42" s="10">
        <f t="shared" si="0"/>
        <v>5760648976</v>
      </c>
      <c r="J42" s="10"/>
      <c r="K42" s="10">
        <v>10330000</v>
      </c>
      <c r="L42" s="10"/>
      <c r="M42" s="10">
        <v>326447043871</v>
      </c>
      <c r="N42" s="10"/>
      <c r="O42" s="10">
        <v>299699668992</v>
      </c>
      <c r="P42" s="10"/>
      <c r="Q42" s="10">
        <f t="shared" si="1"/>
        <v>26747374879</v>
      </c>
    </row>
    <row r="43" spans="1:17">
      <c r="A43" s="2" t="s">
        <v>51</v>
      </c>
      <c r="C43" s="10">
        <v>43280230</v>
      </c>
      <c r="D43" s="10"/>
      <c r="E43" s="10">
        <v>143136564925</v>
      </c>
      <c r="F43" s="10"/>
      <c r="G43" s="10">
        <v>144937177100</v>
      </c>
      <c r="H43" s="10"/>
      <c r="I43" s="10">
        <f t="shared" si="0"/>
        <v>-1800612175</v>
      </c>
      <c r="J43" s="10"/>
      <c r="K43" s="10">
        <v>43280230</v>
      </c>
      <c r="L43" s="10"/>
      <c r="M43" s="10">
        <v>143136564925</v>
      </c>
      <c r="N43" s="10"/>
      <c r="O43" s="10">
        <v>138408641514</v>
      </c>
      <c r="P43" s="10"/>
      <c r="Q43" s="10">
        <f t="shared" si="1"/>
        <v>4727923411</v>
      </c>
    </row>
    <row r="44" spans="1:17">
      <c r="A44" s="2" t="s">
        <v>28</v>
      </c>
      <c r="C44" s="10">
        <v>670256</v>
      </c>
      <c r="D44" s="10"/>
      <c r="E44" s="10">
        <v>16956520009</v>
      </c>
      <c r="F44" s="10"/>
      <c r="G44" s="10">
        <v>16889893211</v>
      </c>
      <c r="H44" s="10"/>
      <c r="I44" s="10">
        <f t="shared" si="0"/>
        <v>66626798</v>
      </c>
      <c r="J44" s="10"/>
      <c r="K44" s="10">
        <v>670256</v>
      </c>
      <c r="L44" s="10"/>
      <c r="M44" s="10">
        <v>16956520009</v>
      </c>
      <c r="N44" s="10"/>
      <c r="O44" s="10">
        <v>16521810400</v>
      </c>
      <c r="P44" s="10"/>
      <c r="Q44" s="10">
        <f t="shared" si="1"/>
        <v>434709609</v>
      </c>
    </row>
    <row r="45" spans="1:17">
      <c r="A45" s="2" t="s">
        <v>55</v>
      </c>
      <c r="C45" s="10">
        <v>10150001</v>
      </c>
      <c r="D45" s="10"/>
      <c r="E45" s="10">
        <v>52163275914</v>
      </c>
      <c r="F45" s="10"/>
      <c r="G45" s="10">
        <v>56098223226</v>
      </c>
      <c r="H45" s="10"/>
      <c r="I45" s="10">
        <f t="shared" si="0"/>
        <v>-3934947312</v>
      </c>
      <c r="J45" s="10"/>
      <c r="K45" s="10">
        <v>10150001</v>
      </c>
      <c r="L45" s="10"/>
      <c r="M45" s="10">
        <v>52163275914</v>
      </c>
      <c r="N45" s="10"/>
      <c r="O45" s="10">
        <v>62862487274</v>
      </c>
      <c r="P45" s="10"/>
      <c r="Q45" s="10">
        <f t="shared" si="1"/>
        <v>-10699211360</v>
      </c>
    </row>
    <row r="46" spans="1:17">
      <c r="A46" s="2" t="s">
        <v>43</v>
      </c>
      <c r="C46" s="10">
        <v>92266</v>
      </c>
      <c r="D46" s="10"/>
      <c r="E46" s="10">
        <v>328614916576</v>
      </c>
      <c r="F46" s="10"/>
      <c r="G46" s="10">
        <v>299595086596</v>
      </c>
      <c r="H46" s="10"/>
      <c r="I46" s="10">
        <f t="shared" si="0"/>
        <v>29019829980</v>
      </c>
      <c r="J46" s="10"/>
      <c r="K46" s="10">
        <v>92266</v>
      </c>
      <c r="L46" s="10"/>
      <c r="M46" s="10">
        <v>328614916576</v>
      </c>
      <c r="N46" s="10"/>
      <c r="O46" s="10">
        <v>299998481909</v>
      </c>
      <c r="P46" s="10"/>
      <c r="Q46" s="10">
        <f t="shared" si="1"/>
        <v>28616434667</v>
      </c>
    </row>
    <row r="47" spans="1:17">
      <c r="A47" s="2" t="s">
        <v>54</v>
      </c>
      <c r="C47" s="10">
        <v>1450757</v>
      </c>
      <c r="D47" s="10"/>
      <c r="E47" s="10">
        <v>11652369966</v>
      </c>
      <c r="F47" s="10"/>
      <c r="G47" s="10">
        <v>-27490811812</v>
      </c>
      <c r="H47" s="10"/>
      <c r="I47" s="10">
        <f t="shared" si="0"/>
        <v>39143181778</v>
      </c>
      <c r="J47" s="10"/>
      <c r="K47" s="10">
        <v>1450757</v>
      </c>
      <c r="L47" s="10"/>
      <c r="M47" s="10">
        <v>11652369966</v>
      </c>
      <c r="N47" s="10"/>
      <c r="O47" s="10">
        <v>31043024088</v>
      </c>
      <c r="P47" s="10"/>
      <c r="Q47" s="10">
        <f t="shared" si="1"/>
        <v>-19390654122</v>
      </c>
    </row>
    <row r="48" spans="1:17">
      <c r="A48" s="2" t="s">
        <v>42</v>
      </c>
      <c r="C48" s="10">
        <v>767943</v>
      </c>
      <c r="D48" s="10"/>
      <c r="E48" s="10">
        <v>48894087992</v>
      </c>
      <c r="F48" s="10"/>
      <c r="G48" s="10">
        <v>48138347990</v>
      </c>
      <c r="H48" s="10"/>
      <c r="I48" s="10">
        <f t="shared" si="0"/>
        <v>755740002</v>
      </c>
      <c r="J48" s="10"/>
      <c r="K48" s="10">
        <v>767943</v>
      </c>
      <c r="L48" s="10"/>
      <c r="M48" s="10">
        <v>48894087992</v>
      </c>
      <c r="N48" s="10"/>
      <c r="O48" s="10">
        <v>48240774574</v>
      </c>
      <c r="P48" s="10"/>
      <c r="Q48" s="10">
        <f t="shared" si="1"/>
        <v>653313418</v>
      </c>
    </row>
    <row r="49" spans="1:17">
      <c r="A49" s="2" t="s">
        <v>35</v>
      </c>
      <c r="C49" s="10">
        <v>3694150</v>
      </c>
      <c r="D49" s="10"/>
      <c r="E49" s="10">
        <v>54127782962</v>
      </c>
      <c r="F49" s="10"/>
      <c r="G49" s="10">
        <v>51263490512</v>
      </c>
      <c r="H49" s="10"/>
      <c r="I49" s="10">
        <f t="shared" si="0"/>
        <v>2864292450</v>
      </c>
      <c r="J49" s="10"/>
      <c r="K49" s="10">
        <v>3694150</v>
      </c>
      <c r="L49" s="10"/>
      <c r="M49" s="10">
        <v>54127782962</v>
      </c>
      <c r="N49" s="10"/>
      <c r="O49" s="10">
        <v>47631288985</v>
      </c>
      <c r="P49" s="10"/>
      <c r="Q49" s="10">
        <f t="shared" si="1"/>
        <v>6496493977</v>
      </c>
    </row>
    <row r="50" spans="1:17">
      <c r="A50" s="2" t="s">
        <v>56</v>
      </c>
      <c r="C50" s="10">
        <v>24849800</v>
      </c>
      <c r="D50" s="10"/>
      <c r="E50" s="10">
        <v>121533562954</v>
      </c>
      <c r="F50" s="10"/>
      <c r="G50" s="10">
        <v>125041238958</v>
      </c>
      <c r="H50" s="10"/>
      <c r="I50" s="10">
        <f t="shared" si="0"/>
        <v>-3507676004</v>
      </c>
      <c r="J50" s="10"/>
      <c r="K50" s="10">
        <v>24849800</v>
      </c>
      <c r="L50" s="10"/>
      <c r="M50" s="10">
        <v>121533562954</v>
      </c>
      <c r="N50" s="10"/>
      <c r="O50" s="10">
        <v>138595588487</v>
      </c>
      <c r="P50" s="10"/>
      <c r="Q50" s="10">
        <f t="shared" si="1"/>
        <v>-17062025533</v>
      </c>
    </row>
    <row r="51" spans="1:17">
      <c r="A51" s="2" t="s">
        <v>20</v>
      </c>
      <c r="C51" s="10">
        <v>1800000</v>
      </c>
      <c r="D51" s="10"/>
      <c r="E51" s="10">
        <v>9143271900</v>
      </c>
      <c r="F51" s="10"/>
      <c r="G51" s="10">
        <v>9608487300</v>
      </c>
      <c r="H51" s="10"/>
      <c r="I51" s="10">
        <f t="shared" si="0"/>
        <v>-465215400</v>
      </c>
      <c r="J51" s="10"/>
      <c r="K51" s="10">
        <v>1800000</v>
      </c>
      <c r="L51" s="10"/>
      <c r="M51" s="10">
        <v>9143271900</v>
      </c>
      <c r="N51" s="10"/>
      <c r="O51" s="10">
        <v>9458580602</v>
      </c>
      <c r="P51" s="10"/>
      <c r="Q51" s="10">
        <f t="shared" si="1"/>
        <v>-315308702</v>
      </c>
    </row>
    <row r="52" spans="1:17">
      <c r="A52" s="2" t="s">
        <v>97</v>
      </c>
      <c r="C52" s="10">
        <v>8048</v>
      </c>
      <c r="D52" s="10"/>
      <c r="E52" s="10">
        <v>6967419646</v>
      </c>
      <c r="F52" s="10"/>
      <c r="G52" s="10">
        <v>6900552888</v>
      </c>
      <c r="H52" s="10"/>
      <c r="I52" s="10">
        <f t="shared" si="0"/>
        <v>66866758</v>
      </c>
      <c r="J52" s="10"/>
      <c r="K52" s="10">
        <v>8048</v>
      </c>
      <c r="L52" s="10"/>
      <c r="M52" s="10">
        <v>6967419646</v>
      </c>
      <c r="N52" s="10"/>
      <c r="O52" s="10">
        <v>6762511240</v>
      </c>
      <c r="P52" s="10"/>
      <c r="Q52" s="10">
        <f t="shared" si="1"/>
        <v>204908406</v>
      </c>
    </row>
    <row r="53" spans="1:17">
      <c r="A53" s="2" t="s">
        <v>110</v>
      </c>
      <c r="C53" s="10">
        <v>61888</v>
      </c>
      <c r="D53" s="10"/>
      <c r="E53" s="10">
        <v>51348448206</v>
      </c>
      <c r="F53" s="10"/>
      <c r="G53" s="10">
        <v>50987706562</v>
      </c>
      <c r="H53" s="10"/>
      <c r="I53" s="10">
        <f t="shared" si="0"/>
        <v>360741644</v>
      </c>
      <c r="J53" s="10"/>
      <c r="K53" s="10">
        <v>61888</v>
      </c>
      <c r="L53" s="10"/>
      <c r="M53" s="10">
        <v>51348448206</v>
      </c>
      <c r="N53" s="10"/>
      <c r="O53" s="10">
        <v>50008377574</v>
      </c>
      <c r="P53" s="10"/>
      <c r="Q53" s="10">
        <f t="shared" si="1"/>
        <v>1340070632</v>
      </c>
    </row>
    <row r="54" spans="1:17">
      <c r="A54" s="2" t="s">
        <v>94</v>
      </c>
      <c r="C54" s="10">
        <v>3000</v>
      </c>
      <c r="D54" s="10"/>
      <c r="E54" s="10">
        <v>2663157215</v>
      </c>
      <c r="F54" s="10"/>
      <c r="G54" s="10">
        <v>2632052853</v>
      </c>
      <c r="H54" s="10"/>
      <c r="I54" s="10">
        <f t="shared" si="0"/>
        <v>31104362</v>
      </c>
      <c r="J54" s="10"/>
      <c r="K54" s="10">
        <v>3000</v>
      </c>
      <c r="L54" s="10"/>
      <c r="M54" s="10">
        <v>2663157215</v>
      </c>
      <c r="N54" s="10"/>
      <c r="O54" s="10">
        <v>2551366346</v>
      </c>
      <c r="P54" s="10"/>
      <c r="Q54" s="10">
        <f t="shared" si="1"/>
        <v>111790869</v>
      </c>
    </row>
    <row r="55" spans="1:17">
      <c r="A55" s="2" t="s">
        <v>105</v>
      </c>
      <c r="C55" s="10">
        <v>1100</v>
      </c>
      <c r="D55" s="10"/>
      <c r="E55" s="10">
        <v>928792625</v>
      </c>
      <c r="F55" s="10"/>
      <c r="G55" s="10">
        <v>922875698</v>
      </c>
      <c r="H55" s="10"/>
      <c r="I55" s="10">
        <f t="shared" si="0"/>
        <v>5916927</v>
      </c>
      <c r="J55" s="10"/>
      <c r="K55" s="10">
        <v>1100</v>
      </c>
      <c r="L55" s="10"/>
      <c r="M55" s="10">
        <v>928792625</v>
      </c>
      <c r="N55" s="10"/>
      <c r="O55" s="10">
        <v>904374886</v>
      </c>
      <c r="P55" s="10"/>
      <c r="Q55" s="10">
        <f t="shared" si="1"/>
        <v>24417739</v>
      </c>
    </row>
    <row r="56" spans="1:17">
      <c r="A56" s="2" t="s">
        <v>90</v>
      </c>
      <c r="C56" s="10">
        <v>170592</v>
      </c>
      <c r="D56" s="10"/>
      <c r="E56" s="10">
        <v>139104500178</v>
      </c>
      <c r="F56" s="10"/>
      <c r="G56" s="10">
        <v>138033376595</v>
      </c>
      <c r="H56" s="10"/>
      <c r="I56" s="10">
        <f t="shared" si="0"/>
        <v>1071123583</v>
      </c>
      <c r="J56" s="10"/>
      <c r="K56" s="10">
        <v>170592</v>
      </c>
      <c r="L56" s="10"/>
      <c r="M56" s="10">
        <v>139104500178</v>
      </c>
      <c r="N56" s="10"/>
      <c r="O56" s="10">
        <v>135462910676</v>
      </c>
      <c r="P56" s="10"/>
      <c r="Q56" s="10">
        <f t="shared" si="1"/>
        <v>3641589502</v>
      </c>
    </row>
    <row r="57" spans="1:17">
      <c r="A57" s="2" t="s">
        <v>135</v>
      </c>
      <c r="C57" s="10">
        <v>21309</v>
      </c>
      <c r="D57" s="10"/>
      <c r="E57" s="10">
        <v>19097925473</v>
      </c>
      <c r="F57" s="10"/>
      <c r="G57" s="10">
        <v>19025706621</v>
      </c>
      <c r="H57" s="10"/>
      <c r="I57" s="10">
        <f t="shared" si="0"/>
        <v>72218852</v>
      </c>
      <c r="J57" s="10"/>
      <c r="K57" s="10">
        <v>21309</v>
      </c>
      <c r="L57" s="10"/>
      <c r="M57" s="10">
        <v>19097925473</v>
      </c>
      <c r="N57" s="10"/>
      <c r="O57" s="10">
        <v>19025706621</v>
      </c>
      <c r="P57" s="10"/>
      <c r="Q57" s="10">
        <f t="shared" si="1"/>
        <v>72218852</v>
      </c>
    </row>
    <row r="58" spans="1:17">
      <c r="A58" s="2" t="s">
        <v>73</v>
      </c>
      <c r="C58" s="10">
        <v>900</v>
      </c>
      <c r="D58" s="10"/>
      <c r="E58" s="10">
        <v>690633799</v>
      </c>
      <c r="F58" s="10"/>
      <c r="G58" s="10">
        <v>690210876</v>
      </c>
      <c r="H58" s="10"/>
      <c r="I58" s="10">
        <f t="shared" si="0"/>
        <v>422923</v>
      </c>
      <c r="J58" s="10"/>
      <c r="K58" s="10">
        <v>900</v>
      </c>
      <c r="L58" s="10"/>
      <c r="M58" s="10">
        <v>690633799</v>
      </c>
      <c r="N58" s="10"/>
      <c r="O58" s="10">
        <v>677831833</v>
      </c>
      <c r="P58" s="10"/>
      <c r="Q58" s="10">
        <f t="shared" si="1"/>
        <v>12801966</v>
      </c>
    </row>
    <row r="59" spans="1:17">
      <c r="A59" s="2" t="s">
        <v>86</v>
      </c>
      <c r="C59" s="10">
        <v>6700</v>
      </c>
      <c r="D59" s="10"/>
      <c r="E59" s="10">
        <v>5201607037</v>
      </c>
      <c r="F59" s="10"/>
      <c r="G59" s="10">
        <v>5174142016</v>
      </c>
      <c r="H59" s="10"/>
      <c r="I59" s="10">
        <f t="shared" si="0"/>
        <v>27465021</v>
      </c>
      <c r="J59" s="10"/>
      <c r="K59" s="10">
        <v>6700</v>
      </c>
      <c r="L59" s="10"/>
      <c r="M59" s="10">
        <v>5201607037</v>
      </c>
      <c r="N59" s="10"/>
      <c r="O59" s="10">
        <v>5087640964</v>
      </c>
      <c r="P59" s="10"/>
      <c r="Q59" s="10">
        <f t="shared" si="1"/>
        <v>113966073</v>
      </c>
    </row>
    <row r="60" spans="1:17">
      <c r="A60" s="2" t="s">
        <v>129</v>
      </c>
      <c r="C60" s="10">
        <v>3164</v>
      </c>
      <c r="D60" s="10"/>
      <c r="E60" s="10">
        <v>3134924052</v>
      </c>
      <c r="F60" s="10"/>
      <c r="G60" s="10">
        <v>3137170084</v>
      </c>
      <c r="H60" s="10"/>
      <c r="I60" s="10">
        <f t="shared" si="0"/>
        <v>-2246032</v>
      </c>
      <c r="J60" s="10"/>
      <c r="K60" s="10">
        <v>3164</v>
      </c>
      <c r="L60" s="10"/>
      <c r="M60" s="10">
        <v>3134924052</v>
      </c>
      <c r="N60" s="10"/>
      <c r="O60" s="10">
        <v>2970928394</v>
      </c>
      <c r="P60" s="10"/>
      <c r="Q60" s="10">
        <f t="shared" si="1"/>
        <v>163995658</v>
      </c>
    </row>
    <row r="61" spans="1:17">
      <c r="A61" s="2" t="s">
        <v>78</v>
      </c>
      <c r="C61" s="10">
        <v>19100</v>
      </c>
      <c r="D61" s="10"/>
      <c r="E61" s="10">
        <v>13307231627</v>
      </c>
      <c r="F61" s="10"/>
      <c r="G61" s="10">
        <v>13383808744</v>
      </c>
      <c r="H61" s="10"/>
      <c r="I61" s="10">
        <f t="shared" si="0"/>
        <v>-76577117</v>
      </c>
      <c r="J61" s="10"/>
      <c r="K61" s="10">
        <v>19100</v>
      </c>
      <c r="L61" s="10"/>
      <c r="M61" s="10">
        <v>13307231627</v>
      </c>
      <c r="N61" s="10"/>
      <c r="O61" s="10">
        <v>13083419932</v>
      </c>
      <c r="P61" s="10"/>
      <c r="Q61" s="10">
        <f t="shared" si="1"/>
        <v>223811695</v>
      </c>
    </row>
    <row r="62" spans="1:17">
      <c r="A62" s="2" t="s">
        <v>82</v>
      </c>
      <c r="C62" s="10">
        <v>2000</v>
      </c>
      <c r="D62" s="10"/>
      <c r="E62" s="10">
        <v>1341056889</v>
      </c>
      <c r="F62" s="10"/>
      <c r="G62" s="10">
        <v>1350255221</v>
      </c>
      <c r="H62" s="10"/>
      <c r="I62" s="10">
        <f t="shared" si="0"/>
        <v>-9198332</v>
      </c>
      <c r="J62" s="10"/>
      <c r="K62" s="10">
        <v>2000</v>
      </c>
      <c r="L62" s="10"/>
      <c r="M62" s="10">
        <v>1341056889</v>
      </c>
      <c r="N62" s="10"/>
      <c r="O62" s="10">
        <v>1322859723</v>
      </c>
      <c r="P62" s="10"/>
      <c r="Q62" s="10">
        <f t="shared" si="1"/>
        <v>18197166</v>
      </c>
    </row>
    <row r="63" spans="1:17">
      <c r="A63" s="2" t="s">
        <v>113</v>
      </c>
      <c r="C63" s="10">
        <v>175496</v>
      </c>
      <c r="D63" s="10"/>
      <c r="E63" s="10">
        <v>143536727091</v>
      </c>
      <c r="F63" s="10"/>
      <c r="G63" s="10">
        <v>142720818602</v>
      </c>
      <c r="H63" s="10"/>
      <c r="I63" s="10">
        <f t="shared" si="0"/>
        <v>815908489</v>
      </c>
      <c r="J63" s="10"/>
      <c r="K63" s="10">
        <v>175496</v>
      </c>
      <c r="L63" s="10"/>
      <c r="M63" s="10">
        <v>143536727091</v>
      </c>
      <c r="N63" s="10"/>
      <c r="O63" s="10">
        <v>135406679634</v>
      </c>
      <c r="P63" s="10"/>
      <c r="Q63" s="10">
        <f t="shared" si="1"/>
        <v>8130047457</v>
      </c>
    </row>
    <row r="64" spans="1:17">
      <c r="A64" s="2" t="s">
        <v>107</v>
      </c>
      <c r="C64" s="10">
        <v>76709</v>
      </c>
      <c r="D64" s="10"/>
      <c r="E64" s="10">
        <v>46358351075</v>
      </c>
      <c r="F64" s="10"/>
      <c r="G64" s="10">
        <v>47220403960</v>
      </c>
      <c r="H64" s="10"/>
      <c r="I64" s="10">
        <f t="shared" si="0"/>
        <v>-862052885</v>
      </c>
      <c r="J64" s="10"/>
      <c r="K64" s="10">
        <v>76709</v>
      </c>
      <c r="L64" s="10"/>
      <c r="M64" s="10">
        <v>46358351075</v>
      </c>
      <c r="N64" s="10"/>
      <c r="O64" s="10">
        <v>46610698335</v>
      </c>
      <c r="P64" s="10"/>
      <c r="Q64" s="10">
        <f t="shared" si="1"/>
        <v>-252347260</v>
      </c>
    </row>
    <row r="65" spans="1:19">
      <c r="A65" s="2" t="s">
        <v>101</v>
      </c>
      <c r="C65" s="10">
        <v>23500</v>
      </c>
      <c r="D65" s="10"/>
      <c r="E65" s="10">
        <v>14480894862</v>
      </c>
      <c r="F65" s="10"/>
      <c r="G65" s="10">
        <v>14701284909</v>
      </c>
      <c r="H65" s="10"/>
      <c r="I65" s="10">
        <f t="shared" si="0"/>
        <v>-220390047</v>
      </c>
      <c r="J65" s="10"/>
      <c r="K65" s="10">
        <v>23500</v>
      </c>
      <c r="L65" s="10"/>
      <c r="M65" s="10">
        <v>14480894862</v>
      </c>
      <c r="N65" s="10"/>
      <c r="O65" s="10">
        <v>14425526141</v>
      </c>
      <c r="P65" s="10"/>
      <c r="Q65" s="10">
        <f t="shared" si="1"/>
        <v>55368721</v>
      </c>
    </row>
    <row r="66" spans="1:19">
      <c r="A66" s="2" t="s">
        <v>121</v>
      </c>
      <c r="C66" s="10">
        <v>472116</v>
      </c>
      <c r="D66" s="10"/>
      <c r="E66" s="10">
        <v>462249958486</v>
      </c>
      <c r="F66" s="10"/>
      <c r="G66" s="10">
        <v>448944160118</v>
      </c>
      <c r="H66" s="10"/>
      <c r="I66" s="10">
        <f t="shared" si="0"/>
        <v>13305798368</v>
      </c>
      <c r="J66" s="10"/>
      <c r="K66" s="10">
        <v>472116</v>
      </c>
      <c r="L66" s="10"/>
      <c r="M66" s="10">
        <v>462249958486</v>
      </c>
      <c r="N66" s="10"/>
      <c r="O66" s="10">
        <v>450069277038</v>
      </c>
      <c r="P66" s="10"/>
      <c r="Q66" s="10">
        <f t="shared" si="1"/>
        <v>12180681448</v>
      </c>
    </row>
    <row r="67" spans="1:19">
      <c r="A67" s="2" t="s">
        <v>117</v>
      </c>
      <c r="C67" s="10">
        <v>9600</v>
      </c>
      <c r="D67" s="10"/>
      <c r="E67" s="10">
        <v>6120138523</v>
      </c>
      <c r="F67" s="10"/>
      <c r="G67" s="10">
        <v>6214873350</v>
      </c>
      <c r="H67" s="10"/>
      <c r="I67" s="10">
        <f t="shared" si="0"/>
        <v>-94734827</v>
      </c>
      <c r="J67" s="10"/>
      <c r="K67" s="10">
        <v>9600</v>
      </c>
      <c r="L67" s="10"/>
      <c r="M67" s="10">
        <v>6120138523</v>
      </c>
      <c r="N67" s="10"/>
      <c r="O67" s="10">
        <v>6077972427</v>
      </c>
      <c r="P67" s="10"/>
      <c r="Q67" s="10">
        <f t="shared" si="1"/>
        <v>42166096</v>
      </c>
    </row>
    <row r="68" spans="1:19">
      <c r="A68" s="2" t="s">
        <v>125</v>
      </c>
      <c r="C68" s="10">
        <v>601569</v>
      </c>
      <c r="D68" s="10"/>
      <c r="E68" s="10">
        <v>570905799365</v>
      </c>
      <c r="F68" s="10"/>
      <c r="G68" s="10">
        <v>580371146635</v>
      </c>
      <c r="H68" s="10"/>
      <c r="I68" s="10">
        <f t="shared" si="0"/>
        <v>-9465347270</v>
      </c>
      <c r="J68" s="10"/>
      <c r="K68" s="10">
        <v>601569</v>
      </c>
      <c r="L68" s="10"/>
      <c r="M68" s="10">
        <v>570905799365</v>
      </c>
      <c r="N68" s="10"/>
      <c r="O68" s="10">
        <v>578821568449</v>
      </c>
      <c r="P68" s="10"/>
      <c r="Q68" s="10">
        <f t="shared" si="1"/>
        <v>-7915769084</v>
      </c>
    </row>
    <row r="69" spans="1:19">
      <c r="A69" s="2" t="s">
        <v>63</v>
      </c>
      <c r="C69" s="10" t="s">
        <v>63</v>
      </c>
      <c r="D69" s="10"/>
      <c r="E69" s="14">
        <f>SUM(E8:E68)</f>
        <v>6465059589070</v>
      </c>
      <c r="F69" s="10"/>
      <c r="G69" s="14">
        <f>SUM(G8:G68)</f>
        <v>6473561942653</v>
      </c>
      <c r="H69" s="10"/>
      <c r="I69" s="14">
        <f>SUM(I8:I68)</f>
        <v>-8502353583</v>
      </c>
      <c r="J69" s="10"/>
      <c r="K69" s="10" t="s">
        <v>63</v>
      </c>
      <c r="L69" s="10"/>
      <c r="M69" s="14">
        <f>SUM(M8:M68)</f>
        <v>6465059589070</v>
      </c>
      <c r="N69" s="10"/>
      <c r="O69" s="14">
        <f>SUM(O8:O68)</f>
        <v>6434003555530</v>
      </c>
      <c r="P69" s="10"/>
      <c r="Q69" s="14">
        <f>SUM(Q8:Q68)</f>
        <v>31056033540</v>
      </c>
      <c r="S69" s="4"/>
    </row>
    <row r="70" spans="1:19">
      <c r="I70" s="10"/>
      <c r="J70" s="10"/>
      <c r="K70" s="10"/>
      <c r="L70" s="10"/>
      <c r="M70" s="10"/>
      <c r="N70" s="10"/>
      <c r="O70" s="10"/>
      <c r="P70" s="10"/>
      <c r="Q70" s="10"/>
    </row>
    <row r="71" spans="1:19">
      <c r="I71" s="7"/>
      <c r="J71" s="7"/>
      <c r="K71" s="7"/>
      <c r="L71" s="7"/>
      <c r="M71" s="7"/>
      <c r="N71" s="7"/>
      <c r="O71" s="7"/>
      <c r="P71" s="7"/>
      <c r="Q71" s="7"/>
    </row>
    <row r="72" spans="1:19">
      <c r="I72" s="7"/>
      <c r="J72" s="7"/>
      <c r="K72" s="7"/>
      <c r="L72" s="7"/>
      <c r="M72" s="7"/>
      <c r="N72" s="7"/>
      <c r="O72" s="7"/>
      <c r="P72" s="7"/>
      <c r="Q72" s="7"/>
    </row>
    <row r="73" spans="1:19">
      <c r="I73" s="7"/>
      <c r="J73" s="7"/>
      <c r="K73" s="7"/>
      <c r="L73" s="7"/>
      <c r="M73" s="7"/>
      <c r="N73" s="7"/>
      <c r="O73" s="7"/>
      <c r="P73" s="7"/>
      <c r="Q73" s="7"/>
    </row>
    <row r="74" spans="1:19">
      <c r="I74" s="10"/>
      <c r="J74" s="10"/>
      <c r="K74" s="10"/>
      <c r="L74" s="10"/>
      <c r="M74" s="10"/>
      <c r="N74" s="10"/>
      <c r="O74" s="10"/>
      <c r="P74" s="10"/>
      <c r="Q74" s="10"/>
    </row>
    <row r="75" spans="1:19">
      <c r="I75" s="7"/>
      <c r="J75" s="7"/>
      <c r="K75" s="7"/>
      <c r="L75" s="7"/>
      <c r="M75" s="7"/>
      <c r="N75" s="7"/>
      <c r="O75" s="7"/>
      <c r="P75" s="7"/>
      <c r="Q75" s="7"/>
    </row>
    <row r="76" spans="1:19">
      <c r="I76" s="7"/>
      <c r="J76" s="7"/>
      <c r="K76" s="7"/>
      <c r="L76" s="7"/>
      <c r="M76" s="7"/>
      <c r="N76" s="7"/>
      <c r="O76" s="7"/>
      <c r="P76" s="7"/>
      <c r="Q76" s="7"/>
    </row>
    <row r="77" spans="1:19">
      <c r="I77" s="7"/>
      <c r="J77" s="7"/>
      <c r="K77" s="7"/>
      <c r="L77" s="7"/>
      <c r="M77" s="7"/>
      <c r="N77" s="7"/>
      <c r="O77" s="7"/>
      <c r="P77" s="7"/>
      <c r="Q77" s="7"/>
    </row>
    <row r="78" spans="1:19">
      <c r="I78" s="7"/>
      <c r="J78" s="7"/>
      <c r="K78" s="7"/>
      <c r="L78" s="7"/>
      <c r="M78" s="7"/>
      <c r="N78" s="7"/>
      <c r="O78" s="7"/>
      <c r="P78" s="7"/>
      <c r="Q78" s="7"/>
    </row>
    <row r="79" spans="1:19">
      <c r="I79" s="7"/>
      <c r="J79" s="7"/>
      <c r="K79" s="7"/>
      <c r="L79" s="7"/>
      <c r="M79" s="7"/>
      <c r="N79" s="7"/>
      <c r="O79" s="7"/>
      <c r="P79" s="7"/>
      <c r="Q79" s="7"/>
    </row>
    <row r="80" spans="1:19">
      <c r="I80" s="7"/>
      <c r="J80" s="7"/>
      <c r="K80" s="7"/>
      <c r="L80" s="7"/>
      <c r="M80" s="7"/>
      <c r="N80" s="7"/>
      <c r="O80" s="7"/>
      <c r="P80" s="7"/>
      <c r="Q80" s="7"/>
    </row>
    <row r="81" spans="9:17">
      <c r="I81" s="7"/>
      <c r="J81" s="7"/>
      <c r="K81" s="7"/>
      <c r="L81" s="7"/>
      <c r="M81" s="7"/>
      <c r="N81" s="7"/>
      <c r="O81" s="7"/>
      <c r="P81" s="7"/>
      <c r="Q81" s="7"/>
    </row>
    <row r="82" spans="9:17">
      <c r="I82" s="7"/>
      <c r="J82" s="7"/>
      <c r="K82" s="7"/>
      <c r="L82" s="7"/>
      <c r="M82" s="7"/>
      <c r="N82" s="7"/>
      <c r="O82" s="7"/>
      <c r="P82" s="7"/>
      <c r="Q82" s="7"/>
    </row>
    <row r="83" spans="9:17">
      <c r="I83" s="7"/>
      <c r="J83" s="7"/>
      <c r="K83" s="7"/>
      <c r="L83" s="7"/>
      <c r="M83" s="7"/>
      <c r="N83" s="7"/>
      <c r="O83" s="7"/>
      <c r="P83" s="7"/>
      <c r="Q83" s="7"/>
    </row>
    <row r="84" spans="9:17">
      <c r="I84" s="7"/>
      <c r="J84" s="7"/>
      <c r="K84" s="7"/>
      <c r="L84" s="7"/>
      <c r="M84" s="7"/>
      <c r="N84" s="7"/>
      <c r="O84" s="7"/>
      <c r="P84" s="7"/>
      <c r="Q84" s="7"/>
    </row>
    <row r="85" spans="9:17">
      <c r="I85" s="7"/>
      <c r="J85" s="7"/>
      <c r="K85" s="7"/>
      <c r="L85" s="7"/>
      <c r="M85" s="7"/>
      <c r="N85" s="7"/>
      <c r="O85" s="7"/>
      <c r="P85" s="7"/>
      <c r="Q85" s="7"/>
    </row>
    <row r="86" spans="9:17">
      <c r="I86" s="7"/>
      <c r="J86" s="7"/>
      <c r="K86" s="7"/>
      <c r="L86" s="7"/>
      <c r="M86" s="7"/>
      <c r="N86" s="7"/>
      <c r="O86" s="7"/>
      <c r="P86" s="7"/>
      <c r="Q86" s="7"/>
    </row>
    <row r="87" spans="9:17">
      <c r="I87" s="7"/>
      <c r="J87" s="7"/>
      <c r="K87" s="7"/>
      <c r="L87" s="7"/>
      <c r="M87" s="7"/>
      <c r="N87" s="7"/>
      <c r="O87" s="7"/>
      <c r="P87" s="7"/>
      <c r="Q87" s="7"/>
    </row>
    <row r="88" spans="9:17">
      <c r="I88" s="7"/>
      <c r="J88" s="7"/>
      <c r="K88" s="7"/>
      <c r="L88" s="7"/>
      <c r="M88" s="7"/>
      <c r="N88" s="7"/>
      <c r="O88" s="7"/>
      <c r="P88" s="7"/>
      <c r="Q88" s="7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94"/>
  <sheetViews>
    <sheetView rightToLeft="1" topLeftCell="A79" workbookViewId="0">
      <selection activeCell="I94" sqref="I94"/>
    </sheetView>
  </sheetViews>
  <sheetFormatPr defaultRowHeight="24"/>
  <cols>
    <col min="1" max="1" width="35.7109375" style="2" bestFit="1" customWidth="1"/>
    <col min="2" max="2" width="1" style="2" customWidth="1"/>
    <col min="3" max="3" width="18" style="2" customWidth="1"/>
    <col min="4" max="4" width="1" style="2" customWidth="1"/>
    <col min="5" max="5" width="22" style="2" customWidth="1"/>
    <col min="6" max="6" width="1" style="2" customWidth="1"/>
    <col min="7" max="7" width="22" style="2" customWidth="1"/>
    <col min="8" max="8" width="1" style="2" customWidth="1"/>
    <col min="9" max="9" width="28" style="2" customWidth="1"/>
    <col min="10" max="10" width="1" style="2" customWidth="1"/>
    <col min="11" max="11" width="18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28" style="2" customWidth="1"/>
    <col min="18" max="18" width="1" style="2" customWidth="1"/>
    <col min="19" max="19" width="16.5703125" style="2" bestFit="1" customWidth="1"/>
    <col min="20" max="16384" width="9.140625" style="2"/>
  </cols>
  <sheetData>
    <row r="2" spans="1:17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</row>
    <row r="3" spans="1:17" ht="24.75">
      <c r="A3" s="29" t="s">
        <v>169</v>
      </c>
      <c r="B3" s="29" t="s">
        <v>169</v>
      </c>
      <c r="C3" s="29" t="s">
        <v>169</v>
      </c>
      <c r="D3" s="29" t="s">
        <v>169</v>
      </c>
      <c r="E3" s="29" t="s">
        <v>169</v>
      </c>
      <c r="F3" s="29" t="s">
        <v>169</v>
      </c>
      <c r="G3" s="29" t="s">
        <v>169</v>
      </c>
      <c r="H3" s="29" t="s">
        <v>169</v>
      </c>
      <c r="I3" s="29" t="s">
        <v>169</v>
      </c>
      <c r="J3" s="29" t="s">
        <v>169</v>
      </c>
      <c r="K3" s="29" t="s">
        <v>169</v>
      </c>
      <c r="L3" s="29" t="s">
        <v>169</v>
      </c>
      <c r="M3" s="29" t="s">
        <v>169</v>
      </c>
      <c r="N3" s="29" t="s">
        <v>169</v>
      </c>
      <c r="O3" s="29" t="s">
        <v>169</v>
      </c>
      <c r="P3" s="29" t="s">
        <v>169</v>
      </c>
      <c r="Q3" s="29" t="s">
        <v>169</v>
      </c>
    </row>
    <row r="4" spans="1:17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</row>
    <row r="6" spans="1:17" ht="24.75">
      <c r="A6" s="28" t="s">
        <v>3</v>
      </c>
      <c r="C6" s="28" t="s">
        <v>171</v>
      </c>
      <c r="D6" s="28" t="s">
        <v>171</v>
      </c>
      <c r="E6" s="28" t="s">
        <v>171</v>
      </c>
      <c r="F6" s="28" t="s">
        <v>171</v>
      </c>
      <c r="G6" s="28" t="s">
        <v>171</v>
      </c>
      <c r="H6" s="28" t="s">
        <v>171</v>
      </c>
      <c r="I6" s="28" t="s">
        <v>171</v>
      </c>
      <c r="K6" s="28" t="s">
        <v>172</v>
      </c>
      <c r="L6" s="28" t="s">
        <v>172</v>
      </c>
      <c r="M6" s="28" t="s">
        <v>172</v>
      </c>
      <c r="N6" s="28" t="s">
        <v>172</v>
      </c>
      <c r="O6" s="28" t="s">
        <v>172</v>
      </c>
      <c r="P6" s="28" t="s">
        <v>172</v>
      </c>
      <c r="Q6" s="28" t="s">
        <v>172</v>
      </c>
    </row>
    <row r="7" spans="1:17" ht="24.75">
      <c r="A7" s="28" t="s">
        <v>3</v>
      </c>
      <c r="C7" s="28" t="s">
        <v>7</v>
      </c>
      <c r="E7" s="28" t="s">
        <v>214</v>
      </c>
      <c r="G7" s="28" t="s">
        <v>215</v>
      </c>
      <c r="I7" s="28" t="s">
        <v>217</v>
      </c>
      <c r="K7" s="28" t="s">
        <v>7</v>
      </c>
      <c r="M7" s="28" t="s">
        <v>214</v>
      </c>
      <c r="O7" s="28" t="s">
        <v>215</v>
      </c>
      <c r="Q7" s="28" t="s">
        <v>217</v>
      </c>
    </row>
    <row r="8" spans="1:17">
      <c r="A8" s="2" t="s">
        <v>23</v>
      </c>
      <c r="C8" s="10">
        <v>1635000</v>
      </c>
      <c r="D8" s="10"/>
      <c r="E8" s="10">
        <v>15776751209</v>
      </c>
      <c r="F8" s="10"/>
      <c r="G8" s="10">
        <v>12740027090</v>
      </c>
      <c r="H8" s="10"/>
      <c r="I8" s="10">
        <f>E8+G8</f>
        <v>28516778299</v>
      </c>
      <c r="J8" s="15"/>
      <c r="K8" s="10">
        <v>3270000</v>
      </c>
      <c r="L8" s="10"/>
      <c r="M8" s="10">
        <v>30505761047</v>
      </c>
      <c r="N8" s="10"/>
      <c r="O8" s="10">
        <v>25480054171</v>
      </c>
      <c r="P8" s="10"/>
      <c r="Q8" s="10">
        <v>5025706876</v>
      </c>
    </row>
    <row r="9" spans="1:17">
      <c r="A9" s="2" t="s">
        <v>16</v>
      </c>
      <c r="C9" s="10">
        <v>16371094</v>
      </c>
      <c r="D9" s="10"/>
      <c r="E9" s="10">
        <v>40611561676</v>
      </c>
      <c r="F9" s="10"/>
      <c r="G9" s="10">
        <v>37551366204</v>
      </c>
      <c r="H9" s="10"/>
      <c r="I9" s="10">
        <f t="shared" ref="I9:I72" si="0">E9+G9</f>
        <v>78162927880</v>
      </c>
      <c r="J9" s="15"/>
      <c r="K9" s="10">
        <v>16371094</v>
      </c>
      <c r="L9" s="10"/>
      <c r="M9" s="10">
        <v>40611561676</v>
      </c>
      <c r="N9" s="10"/>
      <c r="O9" s="10">
        <v>37551366204</v>
      </c>
      <c r="P9" s="10"/>
      <c r="Q9" s="10">
        <v>3060195472</v>
      </c>
    </row>
    <row r="10" spans="1:17">
      <c r="A10" s="2" t="s">
        <v>61</v>
      </c>
      <c r="C10" s="10">
        <v>240000</v>
      </c>
      <c r="D10" s="10"/>
      <c r="E10" s="10">
        <v>22234932799</v>
      </c>
      <c r="F10" s="10"/>
      <c r="G10" s="10">
        <v>15401812150</v>
      </c>
      <c r="H10" s="10"/>
      <c r="I10" s="10">
        <f t="shared" si="0"/>
        <v>37636744949</v>
      </c>
      <c r="J10" s="15"/>
      <c r="K10" s="10">
        <v>240000</v>
      </c>
      <c r="L10" s="10"/>
      <c r="M10" s="10">
        <v>22234932799</v>
      </c>
      <c r="N10" s="10"/>
      <c r="O10" s="10">
        <v>15401812150</v>
      </c>
      <c r="P10" s="10"/>
      <c r="Q10" s="10">
        <v>6833120649</v>
      </c>
    </row>
    <row r="11" spans="1:17">
      <c r="A11" s="2" t="s">
        <v>25</v>
      </c>
      <c r="C11" s="10">
        <v>30000000</v>
      </c>
      <c r="D11" s="10"/>
      <c r="E11" s="10">
        <v>45420000000</v>
      </c>
      <c r="F11" s="10"/>
      <c r="G11" s="10">
        <v>45462149760</v>
      </c>
      <c r="H11" s="10"/>
      <c r="I11" s="10">
        <f t="shared" si="0"/>
        <v>90882149760</v>
      </c>
      <c r="J11" s="15"/>
      <c r="K11" s="10">
        <v>30000000</v>
      </c>
      <c r="L11" s="10"/>
      <c r="M11" s="10">
        <v>45420000000</v>
      </c>
      <c r="N11" s="10"/>
      <c r="O11" s="10">
        <v>45462149760</v>
      </c>
      <c r="P11" s="10"/>
      <c r="Q11" s="10">
        <v>-42149760</v>
      </c>
    </row>
    <row r="12" spans="1:17">
      <c r="A12" s="2" t="s">
        <v>53</v>
      </c>
      <c r="C12" s="10">
        <v>594613</v>
      </c>
      <c r="D12" s="10"/>
      <c r="E12" s="10">
        <v>25948604661</v>
      </c>
      <c r="F12" s="10"/>
      <c r="G12" s="10">
        <v>20173888038</v>
      </c>
      <c r="H12" s="10"/>
      <c r="I12" s="10">
        <f t="shared" si="0"/>
        <v>46122492699</v>
      </c>
      <c r="J12" s="15"/>
      <c r="K12" s="10">
        <v>3417448</v>
      </c>
      <c r="L12" s="10"/>
      <c r="M12" s="10">
        <v>133528989174</v>
      </c>
      <c r="N12" s="10"/>
      <c r="O12" s="10">
        <v>115444565266</v>
      </c>
      <c r="P12" s="10"/>
      <c r="Q12" s="10">
        <v>18084423908</v>
      </c>
    </row>
    <row r="13" spans="1:17">
      <c r="A13" s="2" t="s">
        <v>22</v>
      </c>
      <c r="C13" s="10">
        <v>1000000</v>
      </c>
      <c r="D13" s="10"/>
      <c r="E13" s="10">
        <v>5815192530</v>
      </c>
      <c r="F13" s="10"/>
      <c r="G13" s="10">
        <v>4066548378</v>
      </c>
      <c r="H13" s="10"/>
      <c r="I13" s="10">
        <f t="shared" si="0"/>
        <v>9881740908</v>
      </c>
      <c r="J13" s="15"/>
      <c r="K13" s="10">
        <v>4117174</v>
      </c>
      <c r="L13" s="10"/>
      <c r="M13" s="10">
        <v>21917835365</v>
      </c>
      <c r="N13" s="10"/>
      <c r="O13" s="10">
        <v>16555252372</v>
      </c>
      <c r="P13" s="10"/>
      <c r="Q13" s="10">
        <v>5362582993</v>
      </c>
    </row>
    <row r="14" spans="1:17">
      <c r="A14" s="2" t="s">
        <v>32</v>
      </c>
      <c r="C14" s="10">
        <v>18277873</v>
      </c>
      <c r="D14" s="10"/>
      <c r="E14" s="10">
        <v>44922370386</v>
      </c>
      <c r="F14" s="10"/>
      <c r="G14" s="10">
        <v>51809924773</v>
      </c>
      <c r="H14" s="10"/>
      <c r="I14" s="10">
        <f t="shared" si="0"/>
        <v>96732295159</v>
      </c>
      <c r="J14" s="15"/>
      <c r="K14" s="10">
        <v>18679873</v>
      </c>
      <c r="L14" s="10"/>
      <c r="M14" s="10">
        <v>46027306699</v>
      </c>
      <c r="N14" s="10"/>
      <c r="O14" s="10">
        <v>52951947311</v>
      </c>
      <c r="P14" s="10"/>
      <c r="Q14" s="10">
        <v>-6924640612</v>
      </c>
    </row>
    <row r="15" spans="1:17">
      <c r="A15" s="2" t="s">
        <v>54</v>
      </c>
      <c r="C15" s="10">
        <v>3180000</v>
      </c>
      <c r="D15" s="10"/>
      <c r="E15" s="10">
        <v>25380155124</v>
      </c>
      <c r="F15" s="10"/>
      <c r="G15" s="10">
        <v>68045039015</v>
      </c>
      <c r="H15" s="10"/>
      <c r="I15" s="10">
        <f t="shared" si="0"/>
        <v>93425194139</v>
      </c>
      <c r="J15" s="15"/>
      <c r="K15" s="10">
        <v>3180000</v>
      </c>
      <c r="L15" s="10"/>
      <c r="M15" s="10">
        <v>25380155124</v>
      </c>
      <c r="N15" s="10"/>
      <c r="O15" s="10">
        <v>68045039015</v>
      </c>
      <c r="P15" s="10"/>
      <c r="Q15" s="10">
        <v>-42664883891</v>
      </c>
    </row>
    <row r="16" spans="1:17">
      <c r="A16" s="2" t="s">
        <v>218</v>
      </c>
      <c r="C16" s="10">
        <v>0</v>
      </c>
      <c r="D16" s="10"/>
      <c r="E16" s="10">
        <v>0</v>
      </c>
      <c r="F16" s="10"/>
      <c r="G16" s="10">
        <v>0</v>
      </c>
      <c r="H16" s="10"/>
      <c r="I16" s="10">
        <f t="shared" si="0"/>
        <v>0</v>
      </c>
      <c r="J16" s="15"/>
      <c r="K16" s="10">
        <v>400000</v>
      </c>
      <c r="L16" s="10"/>
      <c r="M16" s="10">
        <v>4472082779</v>
      </c>
      <c r="N16" s="10"/>
      <c r="O16" s="10">
        <v>3835556074</v>
      </c>
      <c r="P16" s="10"/>
      <c r="Q16" s="10">
        <v>636526705</v>
      </c>
    </row>
    <row r="17" spans="1:17">
      <c r="A17" s="2" t="s">
        <v>219</v>
      </c>
      <c r="C17" s="10">
        <v>0</v>
      </c>
      <c r="D17" s="10"/>
      <c r="E17" s="10">
        <v>0</v>
      </c>
      <c r="F17" s="10"/>
      <c r="G17" s="10">
        <v>0</v>
      </c>
      <c r="H17" s="10"/>
      <c r="I17" s="10">
        <f t="shared" si="0"/>
        <v>0</v>
      </c>
      <c r="J17" s="15"/>
      <c r="K17" s="10">
        <v>4965</v>
      </c>
      <c r="L17" s="10"/>
      <c r="M17" s="10">
        <v>1857406508</v>
      </c>
      <c r="N17" s="10"/>
      <c r="O17" s="10">
        <v>1897031172</v>
      </c>
      <c r="P17" s="10"/>
      <c r="Q17" s="10">
        <v>-39624664</v>
      </c>
    </row>
    <row r="18" spans="1:17">
      <c r="A18" s="2" t="s">
        <v>27</v>
      </c>
      <c r="C18" s="10">
        <v>0</v>
      </c>
      <c r="D18" s="10"/>
      <c r="E18" s="10">
        <v>0</v>
      </c>
      <c r="F18" s="10"/>
      <c r="G18" s="10">
        <v>0</v>
      </c>
      <c r="H18" s="10"/>
      <c r="I18" s="10">
        <f t="shared" si="0"/>
        <v>0</v>
      </c>
      <c r="J18" s="15"/>
      <c r="K18" s="10">
        <v>2546341</v>
      </c>
      <c r="L18" s="10"/>
      <c r="M18" s="10">
        <v>69368307261</v>
      </c>
      <c r="N18" s="10"/>
      <c r="O18" s="10">
        <v>73235823101</v>
      </c>
      <c r="P18" s="10"/>
      <c r="Q18" s="10">
        <v>-3867515840</v>
      </c>
    </row>
    <row r="19" spans="1:17">
      <c r="A19" s="2" t="s">
        <v>220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f t="shared" si="0"/>
        <v>0</v>
      </c>
      <c r="J19" s="15"/>
      <c r="K19" s="10">
        <v>1429000</v>
      </c>
      <c r="L19" s="10"/>
      <c r="M19" s="10">
        <v>35299361955</v>
      </c>
      <c r="N19" s="10"/>
      <c r="O19" s="10">
        <v>23930308000</v>
      </c>
      <c r="P19" s="10"/>
      <c r="Q19" s="10">
        <v>11369053955</v>
      </c>
    </row>
    <row r="20" spans="1:17">
      <c r="A20" s="2" t="s">
        <v>45</v>
      </c>
      <c r="C20" s="10">
        <v>0</v>
      </c>
      <c r="D20" s="10"/>
      <c r="E20" s="10">
        <v>0</v>
      </c>
      <c r="F20" s="10"/>
      <c r="G20" s="10">
        <v>0</v>
      </c>
      <c r="H20" s="10"/>
      <c r="I20" s="10">
        <f t="shared" si="0"/>
        <v>0</v>
      </c>
      <c r="J20" s="15"/>
      <c r="K20" s="10">
        <v>14375</v>
      </c>
      <c r="L20" s="10"/>
      <c r="M20" s="10">
        <v>719188727</v>
      </c>
      <c r="N20" s="10"/>
      <c r="O20" s="10">
        <v>820600577</v>
      </c>
      <c r="P20" s="10"/>
      <c r="Q20" s="10">
        <v>-101411850</v>
      </c>
    </row>
    <row r="21" spans="1:17">
      <c r="A21" s="2" t="s">
        <v>221</v>
      </c>
      <c r="C21" s="10">
        <v>0</v>
      </c>
      <c r="D21" s="10"/>
      <c r="E21" s="10">
        <v>0</v>
      </c>
      <c r="F21" s="10"/>
      <c r="G21" s="10">
        <v>0</v>
      </c>
      <c r="H21" s="10"/>
      <c r="I21" s="10">
        <f t="shared" si="0"/>
        <v>0</v>
      </c>
      <c r="J21" s="15"/>
      <c r="K21" s="10">
        <v>6810000</v>
      </c>
      <c r="L21" s="10"/>
      <c r="M21" s="10">
        <v>22791334490</v>
      </c>
      <c r="N21" s="10"/>
      <c r="O21" s="10">
        <v>20039579430</v>
      </c>
      <c r="P21" s="10"/>
      <c r="Q21" s="10">
        <v>2751755060</v>
      </c>
    </row>
    <row r="22" spans="1:17">
      <c r="A22" s="2" t="s">
        <v>222</v>
      </c>
      <c r="C22" s="10">
        <v>0</v>
      </c>
      <c r="D22" s="10"/>
      <c r="E22" s="10">
        <v>0</v>
      </c>
      <c r="F22" s="10"/>
      <c r="G22" s="10">
        <v>0</v>
      </c>
      <c r="H22" s="10"/>
      <c r="I22" s="10">
        <f t="shared" si="0"/>
        <v>0</v>
      </c>
      <c r="J22" s="15"/>
      <c r="K22" s="10">
        <v>1500000</v>
      </c>
      <c r="L22" s="10"/>
      <c r="M22" s="10">
        <v>16831887599</v>
      </c>
      <c r="N22" s="10"/>
      <c r="O22" s="10">
        <v>13812806360</v>
      </c>
      <c r="P22" s="10"/>
      <c r="Q22" s="10">
        <v>3019081239</v>
      </c>
    </row>
    <row r="23" spans="1:17">
      <c r="A23" s="2" t="s">
        <v>36</v>
      </c>
      <c r="C23" s="10">
        <v>0</v>
      </c>
      <c r="D23" s="10"/>
      <c r="E23" s="10">
        <v>0</v>
      </c>
      <c r="F23" s="10"/>
      <c r="G23" s="10">
        <v>0</v>
      </c>
      <c r="H23" s="10"/>
      <c r="I23" s="10">
        <f t="shared" si="0"/>
        <v>0</v>
      </c>
      <c r="J23" s="15"/>
      <c r="K23" s="10">
        <v>2000000</v>
      </c>
      <c r="L23" s="10"/>
      <c r="M23" s="10">
        <v>15884158683</v>
      </c>
      <c r="N23" s="10"/>
      <c r="O23" s="10">
        <v>15776544927</v>
      </c>
      <c r="P23" s="10"/>
      <c r="Q23" s="10">
        <v>107613756</v>
      </c>
    </row>
    <row r="24" spans="1:17">
      <c r="A24" s="2" t="s">
        <v>52</v>
      </c>
      <c r="C24" s="10">
        <v>0</v>
      </c>
      <c r="D24" s="10"/>
      <c r="E24" s="10">
        <v>0</v>
      </c>
      <c r="F24" s="10"/>
      <c r="G24" s="10">
        <v>0</v>
      </c>
      <c r="H24" s="10"/>
      <c r="I24" s="10">
        <f t="shared" si="0"/>
        <v>0</v>
      </c>
      <c r="J24" s="15"/>
      <c r="K24" s="10">
        <v>1500000</v>
      </c>
      <c r="L24" s="10"/>
      <c r="M24" s="10">
        <v>12316279568</v>
      </c>
      <c r="N24" s="10"/>
      <c r="O24" s="10">
        <v>11738845797</v>
      </c>
      <c r="P24" s="10"/>
      <c r="Q24" s="10">
        <v>577433771</v>
      </c>
    </row>
    <row r="25" spans="1:17">
      <c r="A25" s="2" t="s">
        <v>206</v>
      </c>
      <c r="C25" s="10">
        <v>0</v>
      </c>
      <c r="D25" s="10"/>
      <c r="E25" s="10">
        <v>0</v>
      </c>
      <c r="F25" s="10"/>
      <c r="G25" s="10">
        <v>0</v>
      </c>
      <c r="H25" s="10"/>
      <c r="I25" s="10">
        <f t="shared" si="0"/>
        <v>0</v>
      </c>
      <c r="J25" s="15"/>
      <c r="K25" s="10">
        <v>23731737</v>
      </c>
      <c r="L25" s="10"/>
      <c r="M25" s="10">
        <v>72381797850</v>
      </c>
      <c r="N25" s="10"/>
      <c r="O25" s="10">
        <v>89024101509</v>
      </c>
      <c r="P25" s="10"/>
      <c r="Q25" s="10">
        <v>-16642303659</v>
      </c>
    </row>
    <row r="26" spans="1:17">
      <c r="A26" s="2" t="s">
        <v>33</v>
      </c>
      <c r="C26" s="10">
        <v>0</v>
      </c>
      <c r="D26" s="10"/>
      <c r="E26" s="10">
        <v>0</v>
      </c>
      <c r="F26" s="10"/>
      <c r="G26" s="10">
        <v>0</v>
      </c>
      <c r="H26" s="10"/>
      <c r="I26" s="10">
        <f t="shared" si="0"/>
        <v>0</v>
      </c>
      <c r="J26" s="15"/>
      <c r="K26" s="10">
        <v>2691795</v>
      </c>
      <c r="L26" s="10"/>
      <c r="M26" s="10">
        <v>51413515736</v>
      </c>
      <c r="N26" s="10"/>
      <c r="O26" s="10">
        <v>44469528061</v>
      </c>
      <c r="P26" s="10"/>
      <c r="Q26" s="10">
        <v>6943987675</v>
      </c>
    </row>
    <row r="27" spans="1:17">
      <c r="A27" s="2" t="s">
        <v>223</v>
      </c>
      <c r="C27" s="10">
        <v>0</v>
      </c>
      <c r="D27" s="10"/>
      <c r="E27" s="10">
        <v>0</v>
      </c>
      <c r="F27" s="10"/>
      <c r="G27" s="10">
        <v>0</v>
      </c>
      <c r="H27" s="10"/>
      <c r="I27" s="10">
        <f t="shared" si="0"/>
        <v>0</v>
      </c>
      <c r="J27" s="15"/>
      <c r="K27" s="10">
        <v>6753557</v>
      </c>
      <c r="L27" s="10"/>
      <c r="M27" s="10">
        <v>121212054266</v>
      </c>
      <c r="N27" s="10"/>
      <c r="O27" s="10">
        <v>121212054266</v>
      </c>
      <c r="P27" s="10"/>
      <c r="Q27" s="10">
        <v>0</v>
      </c>
    </row>
    <row r="28" spans="1:17">
      <c r="A28" s="2" t="s">
        <v>224</v>
      </c>
      <c r="C28" s="10">
        <v>0</v>
      </c>
      <c r="D28" s="10"/>
      <c r="E28" s="10">
        <v>0</v>
      </c>
      <c r="F28" s="10"/>
      <c r="G28" s="10">
        <v>0</v>
      </c>
      <c r="H28" s="10"/>
      <c r="I28" s="10">
        <f t="shared" si="0"/>
        <v>0</v>
      </c>
      <c r="J28" s="15"/>
      <c r="K28" s="10">
        <v>885000</v>
      </c>
      <c r="L28" s="10"/>
      <c r="M28" s="10">
        <v>7130246152</v>
      </c>
      <c r="N28" s="10"/>
      <c r="O28" s="10">
        <v>6006634073</v>
      </c>
      <c r="P28" s="10"/>
      <c r="Q28" s="10">
        <v>1123612079</v>
      </c>
    </row>
    <row r="29" spans="1:17">
      <c r="A29" s="2" t="s">
        <v>21</v>
      </c>
      <c r="C29" s="10">
        <v>0</v>
      </c>
      <c r="D29" s="10"/>
      <c r="E29" s="10">
        <v>0</v>
      </c>
      <c r="F29" s="10"/>
      <c r="G29" s="10">
        <v>0</v>
      </c>
      <c r="H29" s="10"/>
      <c r="I29" s="10">
        <f t="shared" si="0"/>
        <v>0</v>
      </c>
      <c r="J29" s="15"/>
      <c r="K29" s="10">
        <v>1</v>
      </c>
      <c r="L29" s="10"/>
      <c r="M29" s="10">
        <v>1</v>
      </c>
      <c r="N29" s="10"/>
      <c r="O29" s="10">
        <v>2862</v>
      </c>
      <c r="P29" s="10"/>
      <c r="Q29" s="10">
        <v>-2861</v>
      </c>
    </row>
    <row r="30" spans="1:17">
      <c r="A30" s="2" t="s">
        <v>19</v>
      </c>
      <c r="C30" s="10">
        <v>0</v>
      </c>
      <c r="D30" s="10"/>
      <c r="E30" s="10">
        <v>0</v>
      </c>
      <c r="F30" s="10"/>
      <c r="G30" s="10">
        <v>0</v>
      </c>
      <c r="H30" s="10"/>
      <c r="I30" s="10">
        <f t="shared" si="0"/>
        <v>0</v>
      </c>
      <c r="J30" s="15"/>
      <c r="K30" s="10">
        <v>686975</v>
      </c>
      <c r="L30" s="10"/>
      <c r="M30" s="10">
        <v>106220867298</v>
      </c>
      <c r="N30" s="10"/>
      <c r="O30" s="10">
        <v>111475921419</v>
      </c>
      <c r="P30" s="10"/>
      <c r="Q30" s="10">
        <v>-5255054121</v>
      </c>
    </row>
    <row r="31" spans="1:17">
      <c r="A31" s="2" t="s">
        <v>41</v>
      </c>
      <c r="C31" s="10">
        <v>0</v>
      </c>
      <c r="D31" s="10"/>
      <c r="E31" s="10">
        <v>0</v>
      </c>
      <c r="F31" s="10"/>
      <c r="G31" s="10">
        <v>0</v>
      </c>
      <c r="H31" s="10"/>
      <c r="I31" s="10">
        <f t="shared" si="0"/>
        <v>0</v>
      </c>
      <c r="J31" s="15"/>
      <c r="K31" s="10">
        <v>200000</v>
      </c>
      <c r="L31" s="10"/>
      <c r="M31" s="10">
        <v>7372647354</v>
      </c>
      <c r="N31" s="10"/>
      <c r="O31" s="10">
        <v>7350005671</v>
      </c>
      <c r="P31" s="10"/>
      <c r="Q31" s="10">
        <v>22641683</v>
      </c>
    </row>
    <row r="32" spans="1:17">
      <c r="A32" s="2" t="s">
        <v>18</v>
      </c>
      <c r="C32" s="10">
        <v>0</v>
      </c>
      <c r="D32" s="10"/>
      <c r="E32" s="10">
        <v>0</v>
      </c>
      <c r="F32" s="10"/>
      <c r="G32" s="10">
        <v>0</v>
      </c>
      <c r="H32" s="10"/>
      <c r="I32" s="10">
        <f t="shared" si="0"/>
        <v>0</v>
      </c>
      <c r="J32" s="15"/>
      <c r="K32" s="10">
        <v>3000000</v>
      </c>
      <c r="L32" s="10"/>
      <c r="M32" s="10">
        <v>25256888788</v>
      </c>
      <c r="N32" s="10"/>
      <c r="O32" s="10">
        <v>26471269384</v>
      </c>
      <c r="P32" s="10"/>
      <c r="Q32" s="10">
        <v>-1214380596</v>
      </c>
    </row>
    <row r="33" spans="1:17">
      <c r="A33" s="2" t="s">
        <v>37</v>
      </c>
      <c r="C33" s="10">
        <v>0</v>
      </c>
      <c r="D33" s="10"/>
      <c r="E33" s="10">
        <v>0</v>
      </c>
      <c r="F33" s="10"/>
      <c r="G33" s="10">
        <v>0</v>
      </c>
      <c r="H33" s="10"/>
      <c r="I33" s="10">
        <f t="shared" si="0"/>
        <v>0</v>
      </c>
      <c r="J33" s="15"/>
      <c r="K33" s="10">
        <v>1000000</v>
      </c>
      <c r="L33" s="10"/>
      <c r="M33" s="10">
        <v>19764202209</v>
      </c>
      <c r="N33" s="10"/>
      <c r="O33" s="10">
        <v>20754790400</v>
      </c>
      <c r="P33" s="10"/>
      <c r="Q33" s="10">
        <v>-990588191</v>
      </c>
    </row>
    <row r="34" spans="1:17">
      <c r="A34" s="2" t="s">
        <v>225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f t="shared" si="0"/>
        <v>0</v>
      </c>
      <c r="J34" s="15"/>
      <c r="K34" s="10">
        <v>7200000</v>
      </c>
      <c r="L34" s="10"/>
      <c r="M34" s="10">
        <v>34840800000</v>
      </c>
      <c r="N34" s="10"/>
      <c r="O34" s="10">
        <v>34872435432</v>
      </c>
      <c r="P34" s="10"/>
      <c r="Q34" s="10">
        <v>-31635432</v>
      </c>
    </row>
    <row r="35" spans="1:17">
      <c r="A35" s="2" t="s">
        <v>226</v>
      </c>
      <c r="C35" s="10">
        <v>0</v>
      </c>
      <c r="D35" s="10"/>
      <c r="E35" s="10">
        <v>0</v>
      </c>
      <c r="F35" s="10"/>
      <c r="G35" s="10">
        <v>0</v>
      </c>
      <c r="H35" s="10"/>
      <c r="I35" s="10">
        <f t="shared" si="0"/>
        <v>0</v>
      </c>
      <c r="J35" s="15"/>
      <c r="K35" s="10">
        <v>3487175</v>
      </c>
      <c r="L35" s="10"/>
      <c r="M35" s="10">
        <v>117920922941</v>
      </c>
      <c r="N35" s="10"/>
      <c r="O35" s="10">
        <v>97314350473</v>
      </c>
      <c r="P35" s="10"/>
      <c r="Q35" s="10">
        <v>20606572468</v>
      </c>
    </row>
    <row r="36" spans="1:17">
      <c r="A36" s="2" t="s">
        <v>34</v>
      </c>
      <c r="C36" s="10">
        <v>0</v>
      </c>
      <c r="D36" s="10"/>
      <c r="E36" s="10">
        <v>0</v>
      </c>
      <c r="F36" s="10"/>
      <c r="G36" s="10">
        <v>0</v>
      </c>
      <c r="H36" s="10"/>
      <c r="I36" s="10">
        <f t="shared" si="0"/>
        <v>0</v>
      </c>
      <c r="J36" s="15"/>
      <c r="K36" s="10">
        <v>4000000</v>
      </c>
      <c r="L36" s="10"/>
      <c r="M36" s="10">
        <v>29300087678</v>
      </c>
      <c r="N36" s="10"/>
      <c r="O36" s="10">
        <v>33858431341</v>
      </c>
      <c r="P36" s="10"/>
      <c r="Q36" s="10">
        <v>-4558343663</v>
      </c>
    </row>
    <row r="37" spans="1:17">
      <c r="A37" s="2" t="s">
        <v>227</v>
      </c>
      <c r="C37" s="10">
        <v>0</v>
      </c>
      <c r="D37" s="10"/>
      <c r="E37" s="10">
        <v>0</v>
      </c>
      <c r="F37" s="10"/>
      <c r="G37" s="10">
        <v>0</v>
      </c>
      <c r="H37" s="10"/>
      <c r="I37" s="10">
        <f t="shared" si="0"/>
        <v>0</v>
      </c>
      <c r="J37" s="15"/>
      <c r="K37" s="10">
        <v>2000000</v>
      </c>
      <c r="L37" s="10"/>
      <c r="M37" s="10">
        <v>17498379167</v>
      </c>
      <c r="N37" s="10"/>
      <c r="O37" s="10">
        <v>17634447000</v>
      </c>
      <c r="P37" s="10"/>
      <c r="Q37" s="10">
        <v>-136067833</v>
      </c>
    </row>
    <row r="38" spans="1:17">
      <c r="A38" s="2" t="s">
        <v>228</v>
      </c>
      <c r="C38" s="10">
        <v>0</v>
      </c>
      <c r="D38" s="10"/>
      <c r="E38" s="10">
        <v>0</v>
      </c>
      <c r="F38" s="10"/>
      <c r="G38" s="10">
        <v>0</v>
      </c>
      <c r="H38" s="10"/>
      <c r="I38" s="10">
        <f t="shared" si="0"/>
        <v>0</v>
      </c>
      <c r="J38" s="15"/>
      <c r="K38" s="10">
        <v>140251</v>
      </c>
      <c r="L38" s="10"/>
      <c r="M38" s="10">
        <v>56463431792</v>
      </c>
      <c r="N38" s="10"/>
      <c r="O38" s="10">
        <v>53203149259</v>
      </c>
      <c r="P38" s="10"/>
      <c r="Q38" s="10">
        <v>3260282533</v>
      </c>
    </row>
    <row r="39" spans="1:17">
      <c r="A39" s="2" t="s">
        <v>15</v>
      </c>
      <c r="C39" s="10">
        <v>0</v>
      </c>
      <c r="D39" s="10"/>
      <c r="E39" s="10">
        <v>0</v>
      </c>
      <c r="F39" s="10"/>
      <c r="G39" s="10">
        <v>0</v>
      </c>
      <c r="H39" s="10"/>
      <c r="I39" s="10">
        <f t="shared" si="0"/>
        <v>0</v>
      </c>
      <c r="J39" s="15"/>
      <c r="K39" s="10">
        <v>1</v>
      </c>
      <c r="L39" s="10"/>
      <c r="M39" s="10">
        <v>1</v>
      </c>
      <c r="N39" s="10"/>
      <c r="O39" s="10">
        <v>3660</v>
      </c>
      <c r="P39" s="10"/>
      <c r="Q39" s="10">
        <v>-3659</v>
      </c>
    </row>
    <row r="40" spans="1:17">
      <c r="A40" s="2" t="s">
        <v>229</v>
      </c>
      <c r="C40" s="10">
        <v>0</v>
      </c>
      <c r="D40" s="10"/>
      <c r="E40" s="10">
        <v>0</v>
      </c>
      <c r="F40" s="10"/>
      <c r="G40" s="10">
        <v>0</v>
      </c>
      <c r="H40" s="10"/>
      <c r="I40" s="10">
        <f t="shared" si="0"/>
        <v>0</v>
      </c>
      <c r="J40" s="15"/>
      <c r="K40" s="10">
        <v>12000000</v>
      </c>
      <c r="L40" s="10"/>
      <c r="M40" s="10">
        <v>32582971080</v>
      </c>
      <c r="N40" s="10"/>
      <c r="O40" s="10">
        <v>24141900960</v>
      </c>
      <c r="P40" s="10"/>
      <c r="Q40" s="10">
        <v>8441070120</v>
      </c>
    </row>
    <row r="41" spans="1:17">
      <c r="A41" s="2" t="s">
        <v>38</v>
      </c>
      <c r="C41" s="10">
        <v>0</v>
      </c>
      <c r="D41" s="10"/>
      <c r="E41" s="10">
        <v>0</v>
      </c>
      <c r="F41" s="10"/>
      <c r="G41" s="10">
        <v>0</v>
      </c>
      <c r="H41" s="10"/>
      <c r="I41" s="10">
        <f t="shared" si="0"/>
        <v>0</v>
      </c>
      <c r="J41" s="15"/>
      <c r="K41" s="10">
        <v>901368</v>
      </c>
      <c r="L41" s="10"/>
      <c r="M41" s="10">
        <v>20303426746</v>
      </c>
      <c r="N41" s="10"/>
      <c r="O41" s="10">
        <v>20019466241</v>
      </c>
      <c r="P41" s="10"/>
      <c r="Q41" s="10">
        <v>283960505</v>
      </c>
    </row>
    <row r="42" spans="1:17">
      <c r="A42" s="2" t="s">
        <v>230</v>
      </c>
      <c r="C42" s="10">
        <v>0</v>
      </c>
      <c r="D42" s="10"/>
      <c r="E42" s="10">
        <v>0</v>
      </c>
      <c r="F42" s="10"/>
      <c r="G42" s="10">
        <v>0</v>
      </c>
      <c r="H42" s="10"/>
      <c r="I42" s="10">
        <f t="shared" si="0"/>
        <v>0</v>
      </c>
      <c r="J42" s="15"/>
      <c r="K42" s="10">
        <v>625000</v>
      </c>
      <c r="L42" s="10"/>
      <c r="M42" s="10">
        <v>13916700139</v>
      </c>
      <c r="N42" s="10"/>
      <c r="O42" s="10">
        <v>8101099124</v>
      </c>
      <c r="P42" s="10"/>
      <c r="Q42" s="10">
        <v>5815601015</v>
      </c>
    </row>
    <row r="43" spans="1:17">
      <c r="A43" s="2" t="s">
        <v>231</v>
      </c>
      <c r="C43" s="10">
        <v>0</v>
      </c>
      <c r="D43" s="10"/>
      <c r="E43" s="10">
        <v>0</v>
      </c>
      <c r="F43" s="10"/>
      <c r="G43" s="10">
        <v>0</v>
      </c>
      <c r="H43" s="10"/>
      <c r="I43" s="10">
        <f t="shared" si="0"/>
        <v>0</v>
      </c>
      <c r="J43" s="15"/>
      <c r="K43" s="10">
        <v>4112754</v>
      </c>
      <c r="L43" s="10"/>
      <c r="M43" s="10">
        <v>6637984956</v>
      </c>
      <c r="N43" s="10"/>
      <c r="O43" s="10">
        <v>6637984956</v>
      </c>
      <c r="P43" s="10"/>
      <c r="Q43" s="10">
        <v>0</v>
      </c>
    </row>
    <row r="44" spans="1:17">
      <c r="A44" s="2" t="s">
        <v>17</v>
      </c>
      <c r="C44" s="10">
        <v>0</v>
      </c>
      <c r="D44" s="10"/>
      <c r="E44" s="10">
        <v>0</v>
      </c>
      <c r="F44" s="10"/>
      <c r="G44" s="10">
        <v>0</v>
      </c>
      <c r="H44" s="10"/>
      <c r="I44" s="10">
        <f t="shared" si="0"/>
        <v>0</v>
      </c>
      <c r="J44" s="15"/>
      <c r="K44" s="10">
        <v>1381173</v>
      </c>
      <c r="L44" s="10"/>
      <c r="M44" s="10">
        <v>38995237943</v>
      </c>
      <c r="N44" s="10"/>
      <c r="O44" s="10">
        <v>39299633804</v>
      </c>
      <c r="P44" s="10"/>
      <c r="Q44" s="10">
        <v>-304395861</v>
      </c>
    </row>
    <row r="45" spans="1:17">
      <c r="A45" s="2" t="s">
        <v>212</v>
      </c>
      <c r="C45" s="10">
        <v>0</v>
      </c>
      <c r="D45" s="10"/>
      <c r="E45" s="10">
        <v>0</v>
      </c>
      <c r="F45" s="10"/>
      <c r="G45" s="10">
        <v>0</v>
      </c>
      <c r="H45" s="10"/>
      <c r="I45" s="10">
        <f t="shared" si="0"/>
        <v>0</v>
      </c>
      <c r="J45" s="15"/>
      <c r="K45" s="10">
        <v>350000</v>
      </c>
      <c r="L45" s="10"/>
      <c r="M45" s="10">
        <v>42175167707</v>
      </c>
      <c r="N45" s="10"/>
      <c r="O45" s="10">
        <v>35799373568</v>
      </c>
      <c r="P45" s="10"/>
      <c r="Q45" s="10">
        <v>6375794139</v>
      </c>
    </row>
    <row r="46" spans="1:17">
      <c r="A46" s="2" t="s">
        <v>28</v>
      </c>
      <c r="C46" s="10">
        <v>0</v>
      </c>
      <c r="D46" s="10"/>
      <c r="E46" s="10">
        <v>0</v>
      </c>
      <c r="F46" s="10"/>
      <c r="G46" s="10">
        <v>0</v>
      </c>
      <c r="H46" s="10"/>
      <c r="I46" s="10">
        <f t="shared" si="0"/>
        <v>0</v>
      </c>
      <c r="J46" s="15"/>
      <c r="K46" s="10">
        <v>670256</v>
      </c>
      <c r="L46" s="10"/>
      <c r="M46" s="10">
        <v>16521810400</v>
      </c>
      <c r="N46" s="10"/>
      <c r="O46" s="10">
        <v>15790551050</v>
      </c>
      <c r="P46" s="10"/>
      <c r="Q46" s="10">
        <v>731259350</v>
      </c>
    </row>
    <row r="47" spans="1:17">
      <c r="A47" s="2" t="s">
        <v>232</v>
      </c>
      <c r="C47" s="10">
        <v>0</v>
      </c>
      <c r="D47" s="10"/>
      <c r="E47" s="10">
        <v>0</v>
      </c>
      <c r="F47" s="10"/>
      <c r="G47" s="10">
        <v>0</v>
      </c>
      <c r="H47" s="10"/>
      <c r="I47" s="10">
        <f t="shared" si="0"/>
        <v>0</v>
      </c>
      <c r="J47" s="15"/>
      <c r="K47" s="10">
        <v>3091325</v>
      </c>
      <c r="L47" s="10"/>
      <c r="M47" s="10">
        <v>14275738850</v>
      </c>
      <c r="N47" s="10"/>
      <c r="O47" s="10">
        <v>14275738850</v>
      </c>
      <c r="P47" s="10"/>
      <c r="Q47" s="10">
        <v>0</v>
      </c>
    </row>
    <row r="48" spans="1:17">
      <c r="A48" s="2" t="s">
        <v>233</v>
      </c>
      <c r="C48" s="10">
        <v>0</v>
      </c>
      <c r="D48" s="10"/>
      <c r="E48" s="10">
        <v>0</v>
      </c>
      <c r="F48" s="10"/>
      <c r="G48" s="10">
        <v>0</v>
      </c>
      <c r="H48" s="10"/>
      <c r="I48" s="10">
        <f t="shared" si="0"/>
        <v>0</v>
      </c>
      <c r="J48" s="15"/>
      <c r="K48" s="10">
        <v>2000000</v>
      </c>
      <c r="L48" s="10"/>
      <c r="M48" s="10">
        <v>10298358065</v>
      </c>
      <c r="N48" s="10"/>
      <c r="O48" s="10">
        <v>9036377961</v>
      </c>
      <c r="P48" s="10"/>
      <c r="Q48" s="10">
        <v>1261980104</v>
      </c>
    </row>
    <row r="49" spans="1:17">
      <c r="A49" s="2" t="s">
        <v>55</v>
      </c>
      <c r="C49" s="10">
        <v>0</v>
      </c>
      <c r="D49" s="10"/>
      <c r="E49" s="10">
        <v>0</v>
      </c>
      <c r="F49" s="10"/>
      <c r="G49" s="10">
        <v>0</v>
      </c>
      <c r="H49" s="10"/>
      <c r="I49" s="10">
        <f t="shared" si="0"/>
        <v>0</v>
      </c>
      <c r="J49" s="15"/>
      <c r="K49" s="10">
        <v>5650000</v>
      </c>
      <c r="L49" s="10"/>
      <c r="M49" s="10">
        <v>44257094651</v>
      </c>
      <c r="N49" s="10"/>
      <c r="O49" s="10">
        <v>37591252436</v>
      </c>
      <c r="P49" s="10"/>
      <c r="Q49" s="10">
        <v>6665842215</v>
      </c>
    </row>
    <row r="50" spans="1:17">
      <c r="A50" s="2" t="s">
        <v>42</v>
      </c>
      <c r="C50" s="10">
        <v>0</v>
      </c>
      <c r="D50" s="10"/>
      <c r="E50" s="10">
        <v>0</v>
      </c>
      <c r="F50" s="10"/>
      <c r="G50" s="10">
        <v>0</v>
      </c>
      <c r="H50" s="10"/>
      <c r="I50" s="10">
        <f t="shared" si="0"/>
        <v>0</v>
      </c>
      <c r="J50" s="15"/>
      <c r="K50" s="10">
        <v>8275</v>
      </c>
      <c r="L50" s="10"/>
      <c r="M50" s="10">
        <v>490006193</v>
      </c>
      <c r="N50" s="10"/>
      <c r="O50" s="10">
        <v>520664092</v>
      </c>
      <c r="P50" s="10"/>
      <c r="Q50" s="10">
        <v>-30657899</v>
      </c>
    </row>
    <row r="51" spans="1:17">
      <c r="A51" s="2" t="s">
        <v>234</v>
      </c>
      <c r="C51" s="10">
        <v>0</v>
      </c>
      <c r="D51" s="10"/>
      <c r="E51" s="10">
        <v>0</v>
      </c>
      <c r="F51" s="10"/>
      <c r="G51" s="10">
        <v>0</v>
      </c>
      <c r="H51" s="10"/>
      <c r="I51" s="10">
        <f t="shared" si="0"/>
        <v>0</v>
      </c>
      <c r="J51" s="15"/>
      <c r="K51" s="10">
        <v>275000</v>
      </c>
      <c r="L51" s="10"/>
      <c r="M51" s="10">
        <v>8433271855</v>
      </c>
      <c r="N51" s="10"/>
      <c r="O51" s="10">
        <v>5230019548</v>
      </c>
      <c r="P51" s="10"/>
      <c r="Q51" s="10">
        <v>3203252307</v>
      </c>
    </row>
    <row r="52" spans="1:17">
      <c r="A52" s="2" t="s">
        <v>35</v>
      </c>
      <c r="C52" s="10">
        <v>0</v>
      </c>
      <c r="D52" s="10"/>
      <c r="E52" s="10">
        <v>0</v>
      </c>
      <c r="F52" s="10"/>
      <c r="G52" s="10">
        <v>0</v>
      </c>
      <c r="H52" s="10"/>
      <c r="I52" s="10">
        <f t="shared" si="0"/>
        <v>0</v>
      </c>
      <c r="J52" s="15"/>
      <c r="K52" s="10">
        <v>2697887</v>
      </c>
      <c r="L52" s="10"/>
      <c r="M52" s="10">
        <v>38294835580</v>
      </c>
      <c r="N52" s="10"/>
      <c r="O52" s="10">
        <v>34785765419</v>
      </c>
      <c r="P52" s="10"/>
      <c r="Q52" s="10">
        <v>3509070161</v>
      </c>
    </row>
    <row r="53" spans="1:17">
      <c r="A53" s="2" t="s">
        <v>56</v>
      </c>
      <c r="C53" s="10">
        <v>0</v>
      </c>
      <c r="D53" s="10"/>
      <c r="E53" s="10">
        <v>0</v>
      </c>
      <c r="F53" s="10"/>
      <c r="G53" s="10">
        <v>0</v>
      </c>
      <c r="H53" s="10"/>
      <c r="I53" s="10">
        <f t="shared" si="0"/>
        <v>0</v>
      </c>
      <c r="J53" s="15"/>
      <c r="K53" s="10">
        <v>5000000</v>
      </c>
      <c r="L53" s="10"/>
      <c r="M53" s="10">
        <v>26202662990</v>
      </c>
      <c r="N53" s="10"/>
      <c r="O53" s="10">
        <v>28376907104</v>
      </c>
      <c r="P53" s="10"/>
      <c r="Q53" s="10">
        <v>-2174244114</v>
      </c>
    </row>
    <row r="54" spans="1:17">
      <c r="A54" s="2" t="s">
        <v>20</v>
      </c>
      <c r="C54" s="10">
        <v>0</v>
      </c>
      <c r="D54" s="10"/>
      <c r="E54" s="10">
        <v>0</v>
      </c>
      <c r="F54" s="10"/>
      <c r="G54" s="10">
        <v>0</v>
      </c>
      <c r="H54" s="10"/>
      <c r="I54" s="10">
        <f t="shared" si="0"/>
        <v>0</v>
      </c>
      <c r="J54" s="15"/>
      <c r="K54" s="10">
        <v>1800000</v>
      </c>
      <c r="L54" s="10"/>
      <c r="M54" s="10">
        <v>10234738936</v>
      </c>
      <c r="N54" s="10"/>
      <c r="O54" s="10">
        <v>9458580598</v>
      </c>
      <c r="P54" s="10"/>
      <c r="Q54" s="10">
        <v>776158338</v>
      </c>
    </row>
    <row r="55" spans="1:17">
      <c r="A55" s="2" t="s">
        <v>132</v>
      </c>
      <c r="C55" s="10">
        <v>166574</v>
      </c>
      <c r="D55" s="10"/>
      <c r="E55" s="10">
        <v>166574000000</v>
      </c>
      <c r="F55" s="10"/>
      <c r="G55" s="10">
        <v>162520169558</v>
      </c>
      <c r="H55" s="10"/>
      <c r="I55" s="10">
        <f t="shared" si="0"/>
        <v>329094169558</v>
      </c>
      <c r="J55" s="15"/>
      <c r="K55" s="10">
        <v>178750</v>
      </c>
      <c r="L55" s="10"/>
      <c r="M55" s="10">
        <v>178571273102</v>
      </c>
      <c r="N55" s="10"/>
      <c r="O55" s="10">
        <v>174399848166</v>
      </c>
      <c r="P55" s="10"/>
      <c r="Q55" s="10">
        <v>4171424936</v>
      </c>
    </row>
    <row r="56" spans="1:17">
      <c r="A56" s="2" t="s">
        <v>135</v>
      </c>
      <c r="C56" s="10">
        <v>133961</v>
      </c>
      <c r="D56" s="10"/>
      <c r="E56" s="10">
        <v>119979061807</v>
      </c>
      <c r="F56" s="10"/>
      <c r="G56" s="10">
        <v>119606864920</v>
      </c>
      <c r="H56" s="10"/>
      <c r="I56" s="10">
        <f t="shared" si="0"/>
        <v>239585926727</v>
      </c>
      <c r="J56" s="15"/>
      <c r="K56" s="10">
        <v>133961</v>
      </c>
      <c r="L56" s="10"/>
      <c r="M56" s="10">
        <v>119979061807</v>
      </c>
      <c r="N56" s="10"/>
      <c r="O56" s="10">
        <v>119606864920</v>
      </c>
      <c r="P56" s="10"/>
      <c r="Q56" s="10">
        <v>372196887</v>
      </c>
    </row>
    <row r="57" spans="1:17">
      <c r="A57" s="2" t="s">
        <v>235</v>
      </c>
      <c r="C57" s="10">
        <v>0</v>
      </c>
      <c r="D57" s="10"/>
      <c r="E57" s="10">
        <v>0</v>
      </c>
      <c r="F57" s="10"/>
      <c r="G57" s="10">
        <v>0</v>
      </c>
      <c r="H57" s="10"/>
      <c r="I57" s="10">
        <f t="shared" si="0"/>
        <v>0</v>
      </c>
      <c r="J57" s="15"/>
      <c r="K57" s="10">
        <v>56400</v>
      </c>
      <c r="L57" s="10"/>
      <c r="M57" s="10">
        <v>56400000000</v>
      </c>
      <c r="N57" s="10"/>
      <c r="O57" s="10">
        <v>50496738873</v>
      </c>
      <c r="P57" s="10"/>
      <c r="Q57" s="10">
        <v>5903261127</v>
      </c>
    </row>
    <row r="58" spans="1:17">
      <c r="A58" s="2" t="s">
        <v>180</v>
      </c>
      <c r="C58" s="10">
        <v>0</v>
      </c>
      <c r="D58" s="10"/>
      <c r="E58" s="10">
        <v>0</v>
      </c>
      <c r="F58" s="10"/>
      <c r="G58" s="10">
        <v>0</v>
      </c>
      <c r="H58" s="10"/>
      <c r="I58" s="10">
        <f t="shared" si="0"/>
        <v>0</v>
      </c>
      <c r="J58" s="15"/>
      <c r="K58" s="10">
        <v>100000</v>
      </c>
      <c r="L58" s="10"/>
      <c r="M58" s="10">
        <v>100000000000</v>
      </c>
      <c r="N58" s="10"/>
      <c r="O58" s="10">
        <v>97753554312</v>
      </c>
      <c r="P58" s="10"/>
      <c r="Q58" s="10">
        <v>2246445688</v>
      </c>
    </row>
    <row r="59" spans="1:17">
      <c r="A59" s="2" t="s">
        <v>236</v>
      </c>
      <c r="C59" s="10">
        <v>0</v>
      </c>
      <c r="D59" s="10"/>
      <c r="E59" s="10">
        <v>0</v>
      </c>
      <c r="F59" s="10"/>
      <c r="G59" s="10">
        <v>0</v>
      </c>
      <c r="H59" s="10"/>
      <c r="I59" s="10">
        <f t="shared" si="0"/>
        <v>0</v>
      </c>
      <c r="J59" s="15"/>
      <c r="K59" s="10">
        <v>133237</v>
      </c>
      <c r="L59" s="10"/>
      <c r="M59" s="10">
        <v>133237000000</v>
      </c>
      <c r="N59" s="10"/>
      <c r="O59" s="10">
        <v>128437170092</v>
      </c>
      <c r="P59" s="10"/>
      <c r="Q59" s="10">
        <v>4799829908</v>
      </c>
    </row>
    <row r="60" spans="1:17">
      <c r="A60" s="2" t="s">
        <v>237</v>
      </c>
      <c r="C60" s="10">
        <v>0</v>
      </c>
      <c r="D60" s="10"/>
      <c r="E60" s="10">
        <v>0</v>
      </c>
      <c r="F60" s="10"/>
      <c r="G60" s="10">
        <v>0</v>
      </c>
      <c r="H60" s="10"/>
      <c r="I60" s="10">
        <f t="shared" si="0"/>
        <v>0</v>
      </c>
      <c r="J60" s="15"/>
      <c r="K60" s="10">
        <v>156700</v>
      </c>
      <c r="L60" s="10"/>
      <c r="M60" s="10">
        <v>156700000000</v>
      </c>
      <c r="N60" s="10"/>
      <c r="O60" s="10">
        <v>142710918455</v>
      </c>
      <c r="P60" s="10"/>
      <c r="Q60" s="10">
        <v>13989081545</v>
      </c>
    </row>
    <row r="61" spans="1:17">
      <c r="A61" s="2" t="s">
        <v>238</v>
      </c>
      <c r="C61" s="10">
        <v>0</v>
      </c>
      <c r="D61" s="10"/>
      <c r="E61" s="10">
        <v>0</v>
      </c>
      <c r="F61" s="10"/>
      <c r="G61" s="10">
        <v>0</v>
      </c>
      <c r="H61" s="10"/>
      <c r="I61" s="10">
        <f t="shared" si="0"/>
        <v>0</v>
      </c>
      <c r="J61" s="15"/>
      <c r="K61" s="10">
        <v>168294</v>
      </c>
      <c r="L61" s="10"/>
      <c r="M61" s="10">
        <v>168294000000</v>
      </c>
      <c r="N61" s="10"/>
      <c r="O61" s="10">
        <v>150017629713</v>
      </c>
      <c r="P61" s="10"/>
      <c r="Q61" s="10">
        <v>18276370287</v>
      </c>
    </row>
    <row r="62" spans="1:17">
      <c r="A62" s="2" t="s">
        <v>129</v>
      </c>
      <c r="C62" s="10">
        <v>0</v>
      </c>
      <c r="D62" s="10"/>
      <c r="E62" s="10">
        <v>0</v>
      </c>
      <c r="F62" s="10"/>
      <c r="G62" s="10">
        <v>0</v>
      </c>
      <c r="H62" s="10"/>
      <c r="I62" s="10">
        <f t="shared" si="0"/>
        <v>0</v>
      </c>
      <c r="J62" s="15"/>
      <c r="K62" s="10">
        <v>136108</v>
      </c>
      <c r="L62" s="10"/>
      <c r="M62" s="10">
        <v>129978333463</v>
      </c>
      <c r="N62" s="10"/>
      <c r="O62" s="10">
        <v>127802503748</v>
      </c>
      <c r="P62" s="10"/>
      <c r="Q62" s="10">
        <v>2175829715</v>
      </c>
    </row>
    <row r="63" spans="1:17">
      <c r="A63" s="2" t="s">
        <v>178</v>
      </c>
      <c r="C63" s="10">
        <v>0</v>
      </c>
      <c r="D63" s="10"/>
      <c r="E63" s="10">
        <v>0</v>
      </c>
      <c r="F63" s="10"/>
      <c r="G63" s="10">
        <v>0</v>
      </c>
      <c r="H63" s="10"/>
      <c r="I63" s="10">
        <f t="shared" si="0"/>
        <v>0</v>
      </c>
      <c r="J63" s="15"/>
      <c r="K63" s="10">
        <v>100000</v>
      </c>
      <c r="L63" s="10"/>
      <c r="M63" s="10">
        <v>99741382595</v>
      </c>
      <c r="N63" s="10"/>
      <c r="O63" s="10">
        <v>99515609375</v>
      </c>
      <c r="P63" s="10"/>
      <c r="Q63" s="10">
        <v>225773220</v>
      </c>
    </row>
    <row r="64" spans="1:17">
      <c r="A64" s="2" t="s">
        <v>239</v>
      </c>
      <c r="C64" s="10">
        <v>0</v>
      </c>
      <c r="D64" s="10"/>
      <c r="E64" s="10">
        <v>0</v>
      </c>
      <c r="F64" s="10"/>
      <c r="G64" s="10">
        <v>0</v>
      </c>
      <c r="H64" s="10"/>
      <c r="I64" s="10">
        <f t="shared" si="0"/>
        <v>0</v>
      </c>
      <c r="J64" s="15"/>
      <c r="K64" s="10">
        <v>105000</v>
      </c>
      <c r="L64" s="10"/>
      <c r="M64" s="10">
        <v>105000000000</v>
      </c>
      <c r="N64" s="10"/>
      <c r="O64" s="10">
        <v>102356444531</v>
      </c>
      <c r="P64" s="10"/>
      <c r="Q64" s="10">
        <v>2643555469</v>
      </c>
    </row>
    <row r="65" spans="1:17">
      <c r="A65" s="2" t="s">
        <v>240</v>
      </c>
      <c r="C65" s="10">
        <v>0</v>
      </c>
      <c r="D65" s="10"/>
      <c r="E65" s="10">
        <v>0</v>
      </c>
      <c r="F65" s="10"/>
      <c r="G65" s="10">
        <v>0</v>
      </c>
      <c r="H65" s="10"/>
      <c r="I65" s="10">
        <f t="shared" si="0"/>
        <v>0</v>
      </c>
      <c r="J65" s="15"/>
      <c r="K65" s="10">
        <v>65000</v>
      </c>
      <c r="L65" s="10"/>
      <c r="M65" s="10">
        <v>65000000000</v>
      </c>
      <c r="N65" s="10"/>
      <c r="O65" s="10">
        <v>60068610590</v>
      </c>
      <c r="P65" s="10"/>
      <c r="Q65" s="10">
        <v>4931389410</v>
      </c>
    </row>
    <row r="66" spans="1:17">
      <c r="A66" s="2" t="s">
        <v>241</v>
      </c>
      <c r="C66" s="10">
        <v>0</v>
      </c>
      <c r="D66" s="10"/>
      <c r="E66" s="10">
        <v>0</v>
      </c>
      <c r="F66" s="10"/>
      <c r="G66" s="10">
        <v>0</v>
      </c>
      <c r="H66" s="10"/>
      <c r="I66" s="10">
        <f t="shared" si="0"/>
        <v>0</v>
      </c>
      <c r="J66" s="15"/>
      <c r="K66" s="10">
        <v>75000</v>
      </c>
      <c r="L66" s="10"/>
      <c r="M66" s="10">
        <v>75000000000</v>
      </c>
      <c r="N66" s="10"/>
      <c r="O66" s="10">
        <v>69985562817</v>
      </c>
      <c r="P66" s="10"/>
      <c r="Q66" s="10">
        <v>5014437183</v>
      </c>
    </row>
    <row r="67" spans="1:17">
      <c r="A67" s="2" t="s">
        <v>242</v>
      </c>
      <c r="C67" s="10">
        <v>0</v>
      </c>
      <c r="D67" s="10"/>
      <c r="E67" s="10">
        <v>0</v>
      </c>
      <c r="F67" s="10"/>
      <c r="G67" s="10">
        <v>0</v>
      </c>
      <c r="H67" s="10"/>
      <c r="I67" s="10">
        <f t="shared" si="0"/>
        <v>0</v>
      </c>
      <c r="J67" s="15"/>
      <c r="K67" s="10">
        <v>573942</v>
      </c>
      <c r="L67" s="10"/>
      <c r="M67" s="10">
        <v>568509882034</v>
      </c>
      <c r="N67" s="10"/>
      <c r="O67" s="10">
        <v>528810643935</v>
      </c>
      <c r="P67" s="10"/>
      <c r="Q67" s="10">
        <v>39699238099</v>
      </c>
    </row>
    <row r="68" spans="1:17">
      <c r="A68" s="2" t="s">
        <v>243</v>
      </c>
      <c r="C68" s="10">
        <v>0</v>
      </c>
      <c r="D68" s="10"/>
      <c r="E68" s="10">
        <v>0</v>
      </c>
      <c r="F68" s="10"/>
      <c r="G68" s="10">
        <v>0</v>
      </c>
      <c r="H68" s="10"/>
      <c r="I68" s="10">
        <f t="shared" si="0"/>
        <v>0</v>
      </c>
      <c r="J68" s="15"/>
      <c r="K68" s="10">
        <v>105000</v>
      </c>
      <c r="L68" s="10"/>
      <c r="M68" s="10">
        <v>105000000000</v>
      </c>
      <c r="N68" s="10"/>
      <c r="O68" s="10">
        <v>97350541718</v>
      </c>
      <c r="P68" s="10"/>
      <c r="Q68" s="10">
        <v>7649458282</v>
      </c>
    </row>
    <row r="69" spans="1:17">
      <c r="A69" s="2" t="s">
        <v>244</v>
      </c>
      <c r="C69" s="10">
        <v>0</v>
      </c>
      <c r="D69" s="10"/>
      <c r="E69" s="10">
        <v>0</v>
      </c>
      <c r="F69" s="10"/>
      <c r="G69" s="10">
        <v>0</v>
      </c>
      <c r="H69" s="10"/>
      <c r="I69" s="10">
        <f t="shared" si="0"/>
        <v>0</v>
      </c>
      <c r="J69" s="15"/>
      <c r="K69" s="10">
        <v>164778</v>
      </c>
      <c r="L69" s="10"/>
      <c r="M69" s="10">
        <v>161859650773</v>
      </c>
      <c r="N69" s="10"/>
      <c r="O69" s="10">
        <v>147642062612</v>
      </c>
      <c r="P69" s="10"/>
      <c r="Q69" s="10">
        <v>14217588161</v>
      </c>
    </row>
    <row r="70" spans="1:17">
      <c r="A70" s="2" t="s">
        <v>245</v>
      </c>
      <c r="C70" s="10">
        <v>0</v>
      </c>
      <c r="D70" s="10"/>
      <c r="E70" s="10">
        <v>0</v>
      </c>
      <c r="F70" s="10"/>
      <c r="G70" s="10">
        <v>0</v>
      </c>
      <c r="H70" s="10"/>
      <c r="I70" s="10">
        <f t="shared" si="0"/>
        <v>0</v>
      </c>
      <c r="J70" s="15"/>
      <c r="K70" s="10">
        <v>107547</v>
      </c>
      <c r="L70" s="10"/>
      <c r="M70" s="10">
        <v>107547000000</v>
      </c>
      <c r="N70" s="10"/>
      <c r="O70" s="10">
        <v>100753274158</v>
      </c>
      <c r="P70" s="10"/>
      <c r="Q70" s="10">
        <v>6793725842</v>
      </c>
    </row>
    <row r="71" spans="1:17">
      <c r="A71" s="2" t="s">
        <v>246</v>
      </c>
      <c r="C71" s="10">
        <v>0</v>
      </c>
      <c r="D71" s="10"/>
      <c r="E71" s="10">
        <v>0</v>
      </c>
      <c r="F71" s="10"/>
      <c r="G71" s="10">
        <v>0</v>
      </c>
      <c r="H71" s="10"/>
      <c r="I71" s="10">
        <f t="shared" si="0"/>
        <v>0</v>
      </c>
      <c r="J71" s="15"/>
      <c r="K71" s="10">
        <v>113040</v>
      </c>
      <c r="L71" s="10"/>
      <c r="M71" s="10">
        <v>110050755515</v>
      </c>
      <c r="N71" s="10"/>
      <c r="O71" s="10">
        <v>99984971238</v>
      </c>
      <c r="P71" s="10"/>
      <c r="Q71" s="10">
        <v>10065784277</v>
      </c>
    </row>
    <row r="72" spans="1:17">
      <c r="A72" s="2" t="s">
        <v>247</v>
      </c>
      <c r="C72" s="10">
        <v>0</v>
      </c>
      <c r="D72" s="10"/>
      <c r="E72" s="10">
        <v>0</v>
      </c>
      <c r="F72" s="10"/>
      <c r="G72" s="10">
        <v>0</v>
      </c>
      <c r="H72" s="10"/>
      <c r="I72" s="10">
        <f t="shared" si="0"/>
        <v>0</v>
      </c>
      <c r="J72" s="15"/>
      <c r="K72" s="10">
        <v>711161</v>
      </c>
      <c r="L72" s="10"/>
      <c r="M72" s="10">
        <v>685539079155</v>
      </c>
      <c r="N72" s="10"/>
      <c r="O72" s="10">
        <v>644422628669</v>
      </c>
      <c r="P72" s="10"/>
      <c r="Q72" s="10">
        <v>41116450486</v>
      </c>
    </row>
    <row r="73" spans="1:17">
      <c r="A73" s="2" t="s">
        <v>248</v>
      </c>
      <c r="C73" s="10">
        <v>0</v>
      </c>
      <c r="D73" s="10"/>
      <c r="E73" s="10">
        <v>0</v>
      </c>
      <c r="F73" s="10"/>
      <c r="G73" s="10">
        <v>0</v>
      </c>
      <c r="H73" s="10"/>
      <c r="I73" s="10">
        <f t="shared" ref="I73:I84" si="1">E73+G73</f>
        <v>0</v>
      </c>
      <c r="J73" s="15"/>
      <c r="K73" s="10">
        <v>350000</v>
      </c>
      <c r="L73" s="10"/>
      <c r="M73" s="10">
        <v>335728981203</v>
      </c>
      <c r="N73" s="10"/>
      <c r="O73" s="10">
        <v>318065834186</v>
      </c>
      <c r="P73" s="10"/>
      <c r="Q73" s="10">
        <v>17663147017</v>
      </c>
    </row>
    <row r="74" spans="1:17">
      <c r="A74" s="2" t="s">
        <v>249</v>
      </c>
      <c r="C74" s="10">
        <v>0</v>
      </c>
      <c r="D74" s="10"/>
      <c r="E74" s="10">
        <v>0</v>
      </c>
      <c r="F74" s="10"/>
      <c r="G74" s="10">
        <v>0</v>
      </c>
      <c r="H74" s="10"/>
      <c r="I74" s="10">
        <f t="shared" si="1"/>
        <v>0</v>
      </c>
      <c r="J74" s="15"/>
      <c r="K74" s="10">
        <v>125000</v>
      </c>
      <c r="L74" s="10"/>
      <c r="M74" s="10">
        <v>116470808094</v>
      </c>
      <c r="N74" s="10"/>
      <c r="O74" s="10">
        <v>110807580232</v>
      </c>
      <c r="P74" s="10"/>
      <c r="Q74" s="10">
        <v>5663227862</v>
      </c>
    </row>
    <row r="75" spans="1:17">
      <c r="A75" s="2" t="s">
        <v>250</v>
      </c>
      <c r="C75" s="10">
        <v>0</v>
      </c>
      <c r="D75" s="10"/>
      <c r="E75" s="10">
        <v>0</v>
      </c>
      <c r="F75" s="10"/>
      <c r="G75" s="10">
        <v>0</v>
      </c>
      <c r="H75" s="10"/>
      <c r="I75" s="10">
        <f t="shared" si="1"/>
        <v>0</v>
      </c>
      <c r="J75" s="15"/>
      <c r="K75" s="10">
        <v>100000</v>
      </c>
      <c r="L75" s="10"/>
      <c r="M75" s="10">
        <v>99087091100</v>
      </c>
      <c r="N75" s="10"/>
      <c r="O75" s="10">
        <v>89656247250</v>
      </c>
      <c r="P75" s="10"/>
      <c r="Q75" s="10">
        <v>9430843850</v>
      </c>
    </row>
    <row r="76" spans="1:17">
      <c r="A76" s="2" t="s">
        <v>251</v>
      </c>
      <c r="C76" s="10">
        <v>0</v>
      </c>
      <c r="D76" s="10"/>
      <c r="E76" s="10">
        <v>0</v>
      </c>
      <c r="F76" s="10"/>
      <c r="G76" s="10">
        <v>0</v>
      </c>
      <c r="H76" s="10"/>
      <c r="I76" s="10">
        <f t="shared" si="1"/>
        <v>0</v>
      </c>
      <c r="J76" s="15"/>
      <c r="K76" s="10">
        <v>110000</v>
      </c>
      <c r="L76" s="10"/>
      <c r="M76" s="10">
        <v>109362077395</v>
      </c>
      <c r="N76" s="10"/>
      <c r="O76" s="10">
        <v>101339966383</v>
      </c>
      <c r="P76" s="10"/>
      <c r="Q76" s="10">
        <v>8022111012</v>
      </c>
    </row>
    <row r="77" spans="1:17">
      <c r="A77" s="2" t="s">
        <v>252</v>
      </c>
      <c r="C77" s="10">
        <v>0</v>
      </c>
      <c r="D77" s="10"/>
      <c r="E77" s="10">
        <v>0</v>
      </c>
      <c r="F77" s="10"/>
      <c r="G77" s="10">
        <v>0</v>
      </c>
      <c r="H77" s="10"/>
      <c r="I77" s="10">
        <f t="shared" si="1"/>
        <v>0</v>
      </c>
      <c r="J77" s="15"/>
      <c r="K77" s="10">
        <v>192907</v>
      </c>
      <c r="L77" s="10"/>
      <c r="M77" s="10">
        <v>192907000000</v>
      </c>
      <c r="N77" s="10"/>
      <c r="O77" s="10">
        <v>188486283267</v>
      </c>
      <c r="P77" s="10"/>
      <c r="Q77" s="10">
        <v>4420716733</v>
      </c>
    </row>
    <row r="78" spans="1:17">
      <c r="A78" s="2" t="s">
        <v>253</v>
      </c>
      <c r="C78" s="10">
        <v>0</v>
      </c>
      <c r="D78" s="10"/>
      <c r="E78" s="10">
        <v>0</v>
      </c>
      <c r="F78" s="10"/>
      <c r="G78" s="10">
        <v>0</v>
      </c>
      <c r="H78" s="10"/>
      <c r="I78" s="10">
        <f t="shared" si="1"/>
        <v>0</v>
      </c>
      <c r="J78" s="15"/>
      <c r="K78" s="10">
        <v>120000</v>
      </c>
      <c r="L78" s="10"/>
      <c r="M78" s="10">
        <v>109636164131</v>
      </c>
      <c r="N78" s="10"/>
      <c r="O78" s="10">
        <v>101861534250</v>
      </c>
      <c r="P78" s="10"/>
      <c r="Q78" s="10">
        <v>7774629881</v>
      </c>
    </row>
    <row r="79" spans="1:17">
      <c r="A79" s="2" t="s">
        <v>254</v>
      </c>
      <c r="C79" s="10">
        <v>0</v>
      </c>
      <c r="D79" s="10"/>
      <c r="E79" s="10">
        <v>0</v>
      </c>
      <c r="F79" s="10"/>
      <c r="G79" s="10">
        <v>0</v>
      </c>
      <c r="H79" s="10"/>
      <c r="I79" s="10">
        <f t="shared" si="1"/>
        <v>0</v>
      </c>
      <c r="J79" s="15"/>
      <c r="K79" s="10">
        <v>641306</v>
      </c>
      <c r="L79" s="10"/>
      <c r="M79" s="10">
        <v>594111862720</v>
      </c>
      <c r="N79" s="10"/>
      <c r="O79" s="10">
        <v>553743541231</v>
      </c>
      <c r="P79" s="10"/>
      <c r="Q79" s="10">
        <v>40368321489</v>
      </c>
    </row>
    <row r="80" spans="1:17">
      <c r="A80" s="2" t="s">
        <v>255</v>
      </c>
      <c r="C80" s="10">
        <v>0</v>
      </c>
      <c r="D80" s="10"/>
      <c r="E80" s="10">
        <v>0</v>
      </c>
      <c r="F80" s="10"/>
      <c r="G80" s="10">
        <v>0</v>
      </c>
      <c r="H80" s="10"/>
      <c r="I80" s="10">
        <f t="shared" si="1"/>
        <v>0</v>
      </c>
      <c r="J80" s="15"/>
      <c r="K80" s="10">
        <v>493170</v>
      </c>
      <c r="L80" s="10"/>
      <c r="M80" s="10">
        <v>492190816049</v>
      </c>
      <c r="N80" s="10"/>
      <c r="O80" s="10">
        <v>480054947650</v>
      </c>
      <c r="P80" s="10"/>
      <c r="Q80" s="10">
        <v>12135868399</v>
      </c>
    </row>
    <row r="81" spans="1:19">
      <c r="A81" s="2" t="s">
        <v>113</v>
      </c>
      <c r="C81" s="10">
        <v>0</v>
      </c>
      <c r="D81" s="10"/>
      <c r="E81" s="10">
        <v>0</v>
      </c>
      <c r="F81" s="10"/>
      <c r="G81" s="10">
        <v>0</v>
      </c>
      <c r="H81" s="10"/>
      <c r="I81" s="10">
        <f t="shared" si="1"/>
        <v>0</v>
      </c>
      <c r="J81" s="15"/>
      <c r="K81" s="10">
        <v>118504</v>
      </c>
      <c r="L81" s="10"/>
      <c r="M81" s="10">
        <v>93063611367</v>
      </c>
      <c r="N81" s="10"/>
      <c r="O81" s="10">
        <v>91433611953</v>
      </c>
      <c r="P81" s="10"/>
      <c r="Q81" s="10">
        <v>1629999414</v>
      </c>
    </row>
    <row r="82" spans="1:19">
      <c r="A82" s="2" t="s">
        <v>107</v>
      </c>
      <c r="C82" s="10">
        <v>0</v>
      </c>
      <c r="D82" s="10"/>
      <c r="E82" s="10">
        <v>0</v>
      </c>
      <c r="F82" s="10"/>
      <c r="G82" s="10">
        <v>0</v>
      </c>
      <c r="H82" s="10"/>
      <c r="I82" s="10">
        <f t="shared" si="1"/>
        <v>0</v>
      </c>
      <c r="J82" s="15"/>
      <c r="K82" s="10">
        <v>116408</v>
      </c>
      <c r="L82" s="10"/>
      <c r="M82" s="10">
        <v>69797694719</v>
      </c>
      <c r="N82" s="10"/>
      <c r="O82" s="10">
        <v>68555611611</v>
      </c>
      <c r="P82" s="10"/>
      <c r="Q82" s="10">
        <v>1242083108</v>
      </c>
    </row>
    <row r="83" spans="1:19">
      <c r="A83" s="2" t="s">
        <v>256</v>
      </c>
      <c r="C83" s="10">
        <v>0</v>
      </c>
      <c r="D83" s="10"/>
      <c r="E83" s="10">
        <v>0</v>
      </c>
      <c r="F83" s="10"/>
      <c r="G83" s="10">
        <v>0</v>
      </c>
      <c r="H83" s="10"/>
      <c r="I83" s="10">
        <f t="shared" si="1"/>
        <v>0</v>
      </c>
      <c r="J83" s="15"/>
      <c r="K83" s="10">
        <v>260976</v>
      </c>
      <c r="L83" s="10"/>
      <c r="M83" s="10">
        <v>165232339138</v>
      </c>
      <c r="N83" s="10"/>
      <c r="O83" s="10">
        <v>161909696460</v>
      </c>
      <c r="P83" s="10"/>
      <c r="Q83" s="10">
        <v>3322642678</v>
      </c>
    </row>
    <row r="84" spans="1:19">
      <c r="A84" s="2" t="s">
        <v>125</v>
      </c>
      <c r="C84" s="10">
        <v>0</v>
      </c>
      <c r="D84" s="10"/>
      <c r="E84" s="10">
        <v>0</v>
      </c>
      <c r="F84" s="10"/>
      <c r="G84" s="10">
        <v>0</v>
      </c>
      <c r="H84" s="10"/>
      <c r="I84" s="10">
        <f t="shared" si="1"/>
        <v>0</v>
      </c>
      <c r="J84" s="15"/>
      <c r="K84" s="10">
        <v>67431</v>
      </c>
      <c r="L84" s="10"/>
      <c r="M84" s="10">
        <v>64989005370</v>
      </c>
      <c r="N84" s="10"/>
      <c r="O84" s="10">
        <v>64999309700</v>
      </c>
      <c r="P84" s="10"/>
      <c r="Q84" s="10">
        <v>-10304330</v>
      </c>
    </row>
    <row r="85" spans="1:19">
      <c r="A85" s="2" t="s">
        <v>276</v>
      </c>
      <c r="C85" s="10">
        <v>0</v>
      </c>
      <c r="D85" s="10"/>
      <c r="E85" s="10">
        <v>0</v>
      </c>
      <c r="F85" s="10"/>
      <c r="G85" s="10">
        <v>0</v>
      </c>
      <c r="H85" s="10"/>
      <c r="I85" s="10">
        <f t="shared" ref="I85:I86" si="2">E85+G85</f>
        <v>0</v>
      </c>
      <c r="J85" s="15"/>
      <c r="K85" s="10">
        <v>0</v>
      </c>
      <c r="L85" s="10"/>
      <c r="M85" s="10">
        <v>0</v>
      </c>
      <c r="N85" s="10"/>
      <c r="O85" s="10">
        <v>0</v>
      </c>
      <c r="P85" s="10"/>
      <c r="Q85" s="10">
        <v>279369578</v>
      </c>
      <c r="S85" s="15"/>
    </row>
    <row r="86" spans="1:19">
      <c r="A86" s="2" t="s">
        <v>277</v>
      </c>
      <c r="C86" s="10">
        <v>0</v>
      </c>
      <c r="D86" s="10"/>
      <c r="E86" s="10">
        <v>0</v>
      </c>
      <c r="F86" s="10"/>
      <c r="G86" s="10">
        <v>0</v>
      </c>
      <c r="H86" s="10"/>
      <c r="I86" s="10">
        <f t="shared" si="2"/>
        <v>0</v>
      </c>
      <c r="J86" s="15"/>
      <c r="K86" s="10">
        <v>0</v>
      </c>
      <c r="L86" s="10"/>
      <c r="M86" s="10">
        <v>0</v>
      </c>
      <c r="N86" s="10"/>
      <c r="O86" s="10">
        <v>0</v>
      </c>
      <c r="P86" s="10"/>
      <c r="Q86" s="10">
        <v>435926708</v>
      </c>
    </row>
    <row r="87" spans="1:19">
      <c r="A87" s="2" t="s">
        <v>278</v>
      </c>
      <c r="C87" s="10">
        <v>0</v>
      </c>
      <c r="D87" s="10"/>
      <c r="E87" s="10">
        <v>0</v>
      </c>
      <c r="F87" s="10"/>
      <c r="G87" s="10">
        <v>0</v>
      </c>
      <c r="H87" s="10"/>
      <c r="I87" s="10">
        <v>263463475</v>
      </c>
      <c r="J87" s="15"/>
      <c r="K87" s="10">
        <v>0</v>
      </c>
      <c r="L87" s="10"/>
      <c r="M87" s="10">
        <v>0</v>
      </c>
      <c r="N87" s="10"/>
      <c r="O87" s="10">
        <v>0</v>
      </c>
      <c r="P87" s="10"/>
      <c r="Q87" s="10">
        <v>263463475</v>
      </c>
    </row>
    <row r="88" spans="1:19">
      <c r="A88" s="2" t="s">
        <v>63</v>
      </c>
      <c r="C88" s="2" t="s">
        <v>63</v>
      </c>
      <c r="E88" s="8">
        <f>SUM(E8:E87)</f>
        <v>512662630192</v>
      </c>
      <c r="F88" s="7"/>
      <c r="G88" s="8">
        <f>SUM(G8:G87)</f>
        <v>537377789886</v>
      </c>
      <c r="H88" s="7"/>
      <c r="I88" s="8">
        <f>SUM(I8:I87)</f>
        <v>1050303883553</v>
      </c>
      <c r="J88" s="7"/>
      <c r="K88" s="7" t="s">
        <v>63</v>
      </c>
      <c r="L88" s="7"/>
      <c r="M88" s="8">
        <f>SUM(M8:M85)</f>
        <v>7104547266508</v>
      </c>
      <c r="N88" s="7"/>
      <c r="O88" s="8">
        <f>SUM(O8:O87)</f>
        <v>6767721464303</v>
      </c>
      <c r="P88" s="7"/>
      <c r="Q88" s="8">
        <f>SUM(Q8:Q87)</f>
        <v>337804561966</v>
      </c>
      <c r="S88" s="4">
        <v>345325678453</v>
      </c>
    </row>
    <row r="89" spans="1:19">
      <c r="S89" s="4">
        <v>1656465031</v>
      </c>
    </row>
    <row r="90" spans="1:19">
      <c r="G90" s="4"/>
      <c r="I90" s="4">
        <v>23348410627</v>
      </c>
      <c r="S90" s="4">
        <v>5864651456</v>
      </c>
    </row>
    <row r="91" spans="1:19">
      <c r="I91" s="4">
        <v>194430085</v>
      </c>
      <c r="S91" s="4">
        <f>S88-S89-S90</f>
        <v>337804561966</v>
      </c>
    </row>
    <row r="92" spans="1:19">
      <c r="I92" s="4">
        <v>908855507</v>
      </c>
      <c r="S92" s="4">
        <f>S91-Q88</f>
        <v>0</v>
      </c>
    </row>
    <row r="93" spans="1:19">
      <c r="I93" s="4">
        <f>SUM(I90:I92)</f>
        <v>24451696219</v>
      </c>
      <c r="S93" s="4">
        <v>979374948</v>
      </c>
    </row>
    <row r="94" spans="1:19">
      <c r="I94" s="27">
        <f>I93-I88</f>
        <v>-1025852187334</v>
      </c>
      <c r="S94" s="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687A5-19DF-42DC-8241-6851AFD3A8D7}">
  <dimension ref="A2:T92"/>
  <sheetViews>
    <sheetView rightToLeft="1" workbookViewId="0">
      <selection activeCell="I89" sqref="I89:Q98"/>
    </sheetView>
  </sheetViews>
  <sheetFormatPr defaultRowHeight="24"/>
  <cols>
    <col min="1" max="1" width="35.7109375" style="2" bestFit="1" customWidth="1"/>
    <col min="2" max="2" width="1" style="2" customWidth="1"/>
    <col min="3" max="3" width="18" style="2" customWidth="1"/>
    <col min="4" max="4" width="1" style="2" customWidth="1"/>
    <col min="5" max="5" width="22" style="2" customWidth="1"/>
    <col min="6" max="6" width="1" style="2" customWidth="1"/>
    <col min="7" max="7" width="22" style="2" customWidth="1"/>
    <col min="8" max="8" width="1" style="2" customWidth="1"/>
    <col min="9" max="9" width="28" style="2" customWidth="1"/>
    <col min="10" max="10" width="1" style="2" customWidth="1"/>
    <col min="11" max="11" width="18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28" style="2" customWidth="1"/>
    <col min="18" max="18" width="1" style="2" customWidth="1"/>
    <col min="19" max="19" width="13.28515625" style="2" bestFit="1" customWidth="1"/>
    <col min="20" max="20" width="16.5703125" style="2" bestFit="1" customWidth="1"/>
    <col min="21" max="16384" width="9.140625" style="2"/>
  </cols>
  <sheetData>
    <row r="2" spans="1:17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</row>
    <row r="3" spans="1:17" ht="24.75">
      <c r="A3" s="29" t="s">
        <v>169</v>
      </c>
      <c r="B3" s="29" t="s">
        <v>169</v>
      </c>
      <c r="C3" s="29" t="s">
        <v>169</v>
      </c>
      <c r="D3" s="29" t="s">
        <v>169</v>
      </c>
      <c r="E3" s="29" t="s">
        <v>169</v>
      </c>
      <c r="F3" s="29" t="s">
        <v>169</v>
      </c>
      <c r="G3" s="29" t="s">
        <v>169</v>
      </c>
      <c r="H3" s="29" t="s">
        <v>169</v>
      </c>
      <c r="I3" s="29" t="s">
        <v>169</v>
      </c>
      <c r="J3" s="29" t="s">
        <v>169</v>
      </c>
      <c r="K3" s="29" t="s">
        <v>169</v>
      </c>
      <c r="L3" s="29" t="s">
        <v>169</v>
      </c>
      <c r="M3" s="29" t="s">
        <v>169</v>
      </c>
      <c r="N3" s="29" t="s">
        <v>169</v>
      </c>
      <c r="O3" s="29" t="s">
        <v>169</v>
      </c>
      <c r="P3" s="29" t="s">
        <v>169</v>
      </c>
      <c r="Q3" s="29" t="s">
        <v>169</v>
      </c>
    </row>
    <row r="4" spans="1:17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</row>
    <row r="6" spans="1:17" ht="25.5" thickBot="1">
      <c r="A6" s="28" t="s">
        <v>3</v>
      </c>
      <c r="C6" s="28" t="s">
        <v>171</v>
      </c>
      <c r="D6" s="28" t="s">
        <v>171</v>
      </c>
      <c r="E6" s="28" t="s">
        <v>171</v>
      </c>
      <c r="F6" s="28" t="s">
        <v>171</v>
      </c>
      <c r="G6" s="28" t="s">
        <v>171</v>
      </c>
      <c r="H6" s="28" t="s">
        <v>171</v>
      </c>
      <c r="I6" s="28" t="s">
        <v>171</v>
      </c>
      <c r="K6" s="28" t="s">
        <v>172</v>
      </c>
      <c r="L6" s="28" t="s">
        <v>172</v>
      </c>
      <c r="M6" s="28" t="s">
        <v>172</v>
      </c>
      <c r="N6" s="28" t="s">
        <v>172</v>
      </c>
      <c r="O6" s="28" t="s">
        <v>172</v>
      </c>
      <c r="P6" s="28" t="s">
        <v>172</v>
      </c>
      <c r="Q6" s="28" t="s">
        <v>172</v>
      </c>
    </row>
    <row r="7" spans="1:17" ht="25.5" thickBot="1">
      <c r="A7" s="28" t="s">
        <v>3</v>
      </c>
      <c r="C7" s="1" t="s">
        <v>7</v>
      </c>
      <c r="E7" s="1" t="s">
        <v>214</v>
      </c>
      <c r="G7" s="1" t="s">
        <v>215</v>
      </c>
      <c r="I7" s="1" t="s">
        <v>217</v>
      </c>
      <c r="K7" s="1" t="s">
        <v>7</v>
      </c>
      <c r="M7" s="1" t="s">
        <v>214</v>
      </c>
      <c r="O7" s="1" t="s">
        <v>215</v>
      </c>
      <c r="Q7" s="1" t="s">
        <v>217</v>
      </c>
    </row>
    <row r="8" spans="1:17">
      <c r="A8" s="2" t="s">
        <v>23</v>
      </c>
      <c r="C8" s="10">
        <v>1635000</v>
      </c>
      <c r="D8" s="10"/>
      <c r="E8" s="10">
        <v>15776751209</v>
      </c>
      <c r="F8" s="10"/>
      <c r="G8" s="10">
        <v>12740027090</v>
      </c>
      <c r="H8" s="10"/>
      <c r="I8" s="10">
        <v>3036724119</v>
      </c>
      <c r="J8" s="10"/>
      <c r="K8" s="10">
        <v>3270000</v>
      </c>
      <c r="L8" s="10"/>
      <c r="M8" s="10">
        <v>30505761047</v>
      </c>
      <c r="N8" s="10"/>
      <c r="O8" s="10">
        <v>25480054171</v>
      </c>
      <c r="P8" s="10"/>
      <c r="Q8" s="10">
        <v>5025706876</v>
      </c>
    </row>
    <row r="9" spans="1:17">
      <c r="A9" s="2" t="s">
        <v>16</v>
      </c>
      <c r="C9" s="10">
        <v>16371094</v>
      </c>
      <c r="D9" s="10"/>
      <c r="E9" s="10">
        <v>40611561676</v>
      </c>
      <c r="F9" s="10"/>
      <c r="G9" s="10">
        <v>37551366204</v>
      </c>
      <c r="H9" s="10"/>
      <c r="I9" s="10">
        <v>3060195472</v>
      </c>
      <c r="J9" s="10"/>
      <c r="K9" s="10">
        <v>16371094</v>
      </c>
      <c r="L9" s="10"/>
      <c r="M9" s="10">
        <v>40611561676</v>
      </c>
      <c r="N9" s="10"/>
      <c r="O9" s="10">
        <v>37551366204</v>
      </c>
      <c r="P9" s="10"/>
      <c r="Q9" s="10">
        <v>3060195472</v>
      </c>
    </row>
    <row r="10" spans="1:17">
      <c r="A10" s="2" t="s">
        <v>61</v>
      </c>
      <c r="C10" s="10">
        <v>240000</v>
      </c>
      <c r="D10" s="10"/>
      <c r="E10" s="10">
        <v>22234932799</v>
      </c>
      <c r="F10" s="10"/>
      <c r="G10" s="10">
        <v>15401812150</v>
      </c>
      <c r="H10" s="10"/>
      <c r="I10" s="10">
        <v>6833120649</v>
      </c>
      <c r="J10" s="10"/>
      <c r="K10" s="10">
        <v>240000</v>
      </c>
      <c r="L10" s="10"/>
      <c r="M10" s="10">
        <v>22234932799</v>
      </c>
      <c r="N10" s="10"/>
      <c r="O10" s="10">
        <v>15401812150</v>
      </c>
      <c r="P10" s="10"/>
      <c r="Q10" s="10">
        <v>6833120649</v>
      </c>
    </row>
    <row r="11" spans="1:17">
      <c r="A11" s="2" t="s">
        <v>25</v>
      </c>
      <c r="C11" s="10">
        <v>30000000</v>
      </c>
      <c r="D11" s="10"/>
      <c r="E11" s="10">
        <v>45420000000</v>
      </c>
      <c r="F11" s="10"/>
      <c r="G11" s="10">
        <v>45462149760</v>
      </c>
      <c r="H11" s="10"/>
      <c r="I11" s="10">
        <v>-42149760</v>
      </c>
      <c r="J11" s="10"/>
      <c r="K11" s="10">
        <v>30000000</v>
      </c>
      <c r="L11" s="10"/>
      <c r="M11" s="10">
        <v>45420000000</v>
      </c>
      <c r="N11" s="10"/>
      <c r="O11" s="10">
        <v>45462149760</v>
      </c>
      <c r="P11" s="10"/>
      <c r="Q11" s="10">
        <v>-42149760</v>
      </c>
    </row>
    <row r="12" spans="1:17">
      <c r="A12" s="2" t="s">
        <v>53</v>
      </c>
      <c r="C12" s="10">
        <v>594613</v>
      </c>
      <c r="D12" s="10"/>
      <c r="E12" s="10">
        <v>25948604661</v>
      </c>
      <c r="F12" s="10"/>
      <c r="G12" s="10">
        <v>20173888038</v>
      </c>
      <c r="H12" s="10"/>
      <c r="I12" s="10">
        <v>5774716623</v>
      </c>
      <c r="J12" s="10"/>
      <c r="K12" s="10">
        <v>3417448</v>
      </c>
      <c r="L12" s="10"/>
      <c r="M12" s="10">
        <v>133528989174</v>
      </c>
      <c r="N12" s="10"/>
      <c r="O12" s="10">
        <v>115444565266</v>
      </c>
      <c r="P12" s="10"/>
      <c r="Q12" s="10">
        <v>18084423908</v>
      </c>
    </row>
    <row r="13" spans="1:17">
      <c r="A13" s="2" t="s">
        <v>22</v>
      </c>
      <c r="C13" s="10">
        <v>1000000</v>
      </c>
      <c r="D13" s="10"/>
      <c r="E13" s="10">
        <v>5815192530</v>
      </c>
      <c r="F13" s="10"/>
      <c r="G13" s="10">
        <v>4066548378</v>
      </c>
      <c r="H13" s="10"/>
      <c r="I13" s="10">
        <v>1748644152</v>
      </c>
      <c r="J13" s="10"/>
      <c r="K13" s="10">
        <v>4117174</v>
      </c>
      <c r="L13" s="10"/>
      <c r="M13" s="10">
        <v>21917835365</v>
      </c>
      <c r="N13" s="10"/>
      <c r="O13" s="10">
        <v>16555252372</v>
      </c>
      <c r="P13" s="10"/>
      <c r="Q13" s="10">
        <v>5362582993</v>
      </c>
    </row>
    <row r="14" spans="1:17">
      <c r="A14" s="2" t="s">
        <v>32</v>
      </c>
      <c r="C14" s="10">
        <v>18277873</v>
      </c>
      <c r="D14" s="10"/>
      <c r="E14" s="10">
        <v>44922370386</v>
      </c>
      <c r="F14" s="10"/>
      <c r="G14" s="10">
        <v>51809924773</v>
      </c>
      <c r="H14" s="10"/>
      <c r="I14" s="10">
        <v>-6887554387</v>
      </c>
      <c r="J14" s="10"/>
      <c r="K14" s="10">
        <v>18679873</v>
      </c>
      <c r="L14" s="10"/>
      <c r="M14" s="10">
        <v>46027306699</v>
      </c>
      <c r="N14" s="10"/>
      <c r="O14" s="10">
        <v>52951947311</v>
      </c>
      <c r="P14" s="10"/>
      <c r="Q14" s="10">
        <v>-6924640612</v>
      </c>
    </row>
    <row r="15" spans="1:17">
      <c r="A15" s="2" t="s">
        <v>54</v>
      </c>
      <c r="C15" s="10">
        <v>3180000</v>
      </c>
      <c r="D15" s="10"/>
      <c r="E15" s="10">
        <v>25380155124</v>
      </c>
      <c r="F15" s="10"/>
      <c r="G15" s="10">
        <v>68045039015</v>
      </c>
      <c r="H15" s="10"/>
      <c r="I15" s="10">
        <v>-42664883891</v>
      </c>
      <c r="J15" s="10"/>
      <c r="K15" s="10">
        <v>3180000</v>
      </c>
      <c r="L15" s="10"/>
      <c r="M15" s="10">
        <v>25380155124</v>
      </c>
      <c r="N15" s="10"/>
      <c r="O15" s="10">
        <v>68045039015</v>
      </c>
      <c r="P15" s="10"/>
      <c r="Q15" s="10">
        <v>-42664883891</v>
      </c>
    </row>
    <row r="16" spans="1:17">
      <c r="A16" s="2" t="s">
        <v>218</v>
      </c>
      <c r="C16" s="10">
        <v>0</v>
      </c>
      <c r="D16" s="10"/>
      <c r="E16" s="10">
        <v>0</v>
      </c>
      <c r="F16" s="10"/>
      <c r="G16" s="10">
        <v>0</v>
      </c>
      <c r="H16" s="10"/>
      <c r="I16" s="10">
        <v>0</v>
      </c>
      <c r="J16" s="10"/>
      <c r="K16" s="10">
        <v>400000</v>
      </c>
      <c r="L16" s="10"/>
      <c r="M16" s="10">
        <v>4472082779</v>
      </c>
      <c r="N16" s="10"/>
      <c r="O16" s="10">
        <v>3835556074</v>
      </c>
      <c r="P16" s="10"/>
      <c r="Q16" s="10">
        <v>636526705</v>
      </c>
    </row>
    <row r="17" spans="1:17">
      <c r="A17" s="2" t="s">
        <v>219</v>
      </c>
      <c r="C17" s="10">
        <v>0</v>
      </c>
      <c r="D17" s="10"/>
      <c r="E17" s="10">
        <v>0</v>
      </c>
      <c r="F17" s="10"/>
      <c r="G17" s="10">
        <v>0</v>
      </c>
      <c r="H17" s="10"/>
      <c r="I17" s="10">
        <v>0</v>
      </c>
      <c r="J17" s="10"/>
      <c r="K17" s="10">
        <v>4965</v>
      </c>
      <c r="L17" s="10"/>
      <c r="M17" s="10">
        <v>1857406508</v>
      </c>
      <c r="N17" s="10"/>
      <c r="O17" s="10">
        <v>1897031172</v>
      </c>
      <c r="P17" s="10"/>
      <c r="Q17" s="10">
        <v>-39624664</v>
      </c>
    </row>
    <row r="18" spans="1:17">
      <c r="A18" s="2" t="s">
        <v>27</v>
      </c>
      <c r="C18" s="10">
        <v>0</v>
      </c>
      <c r="D18" s="10"/>
      <c r="E18" s="10">
        <v>0</v>
      </c>
      <c r="F18" s="10"/>
      <c r="G18" s="10">
        <v>0</v>
      </c>
      <c r="H18" s="10"/>
      <c r="I18" s="10">
        <v>0</v>
      </c>
      <c r="J18" s="10"/>
      <c r="K18" s="10">
        <v>2546341</v>
      </c>
      <c r="L18" s="10"/>
      <c r="M18" s="10">
        <v>69368307261</v>
      </c>
      <c r="N18" s="10"/>
      <c r="O18" s="10">
        <v>73235823101</v>
      </c>
      <c r="P18" s="10"/>
      <c r="Q18" s="10">
        <v>-3867515840</v>
      </c>
    </row>
    <row r="19" spans="1:17">
      <c r="A19" s="2" t="s">
        <v>220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v>0</v>
      </c>
      <c r="J19" s="10"/>
      <c r="K19" s="10">
        <v>1429000</v>
      </c>
      <c r="L19" s="10"/>
      <c r="M19" s="10">
        <v>35299361955</v>
      </c>
      <c r="N19" s="10"/>
      <c r="O19" s="10">
        <v>23930308000</v>
      </c>
      <c r="P19" s="10"/>
      <c r="Q19" s="10">
        <v>11369053955</v>
      </c>
    </row>
    <row r="20" spans="1:17">
      <c r="A20" s="2" t="s">
        <v>45</v>
      </c>
      <c r="C20" s="10">
        <v>0</v>
      </c>
      <c r="D20" s="10"/>
      <c r="E20" s="10">
        <v>0</v>
      </c>
      <c r="F20" s="10"/>
      <c r="G20" s="10">
        <v>0</v>
      </c>
      <c r="H20" s="10"/>
      <c r="I20" s="10">
        <v>0</v>
      </c>
      <c r="J20" s="10"/>
      <c r="K20" s="10">
        <v>14375</v>
      </c>
      <c r="L20" s="10"/>
      <c r="M20" s="10">
        <v>719188727</v>
      </c>
      <c r="N20" s="10"/>
      <c r="O20" s="10">
        <v>820600577</v>
      </c>
      <c r="P20" s="10"/>
      <c r="Q20" s="10">
        <v>-101411850</v>
      </c>
    </row>
    <row r="21" spans="1:17">
      <c r="A21" s="2" t="s">
        <v>221</v>
      </c>
      <c r="C21" s="10">
        <v>0</v>
      </c>
      <c r="D21" s="10"/>
      <c r="E21" s="10">
        <v>0</v>
      </c>
      <c r="F21" s="10"/>
      <c r="G21" s="10">
        <v>0</v>
      </c>
      <c r="H21" s="10"/>
      <c r="I21" s="10">
        <v>0</v>
      </c>
      <c r="J21" s="10"/>
      <c r="K21" s="10">
        <v>6810000</v>
      </c>
      <c r="L21" s="10"/>
      <c r="M21" s="10">
        <v>22791334490</v>
      </c>
      <c r="N21" s="10"/>
      <c r="O21" s="10">
        <v>20039579430</v>
      </c>
      <c r="P21" s="10"/>
      <c r="Q21" s="10">
        <v>2751755060</v>
      </c>
    </row>
    <row r="22" spans="1:17">
      <c r="A22" s="2" t="s">
        <v>222</v>
      </c>
      <c r="C22" s="10">
        <v>0</v>
      </c>
      <c r="D22" s="10"/>
      <c r="E22" s="10">
        <v>0</v>
      </c>
      <c r="F22" s="10"/>
      <c r="G22" s="10">
        <v>0</v>
      </c>
      <c r="H22" s="10"/>
      <c r="I22" s="10">
        <v>0</v>
      </c>
      <c r="J22" s="10"/>
      <c r="K22" s="10">
        <v>1500000</v>
      </c>
      <c r="L22" s="10"/>
      <c r="M22" s="10">
        <v>16831887599</v>
      </c>
      <c r="N22" s="10"/>
      <c r="O22" s="10">
        <v>13812806360</v>
      </c>
      <c r="P22" s="10"/>
      <c r="Q22" s="10">
        <v>3019081239</v>
      </c>
    </row>
    <row r="23" spans="1:17">
      <c r="A23" s="2" t="s">
        <v>36</v>
      </c>
      <c r="C23" s="10">
        <v>0</v>
      </c>
      <c r="D23" s="10"/>
      <c r="E23" s="10">
        <v>0</v>
      </c>
      <c r="F23" s="10"/>
      <c r="G23" s="10">
        <v>0</v>
      </c>
      <c r="H23" s="10"/>
      <c r="I23" s="10">
        <v>0</v>
      </c>
      <c r="J23" s="10"/>
      <c r="K23" s="10">
        <v>2000000</v>
      </c>
      <c r="L23" s="10"/>
      <c r="M23" s="10">
        <v>15884158683</v>
      </c>
      <c r="N23" s="10"/>
      <c r="O23" s="10">
        <v>15776544927</v>
      </c>
      <c r="P23" s="10"/>
      <c r="Q23" s="10">
        <v>107613756</v>
      </c>
    </row>
    <row r="24" spans="1:17">
      <c r="A24" s="2" t="s">
        <v>52</v>
      </c>
      <c r="C24" s="10">
        <v>0</v>
      </c>
      <c r="D24" s="10"/>
      <c r="E24" s="10">
        <v>0</v>
      </c>
      <c r="F24" s="10"/>
      <c r="G24" s="10">
        <v>0</v>
      </c>
      <c r="H24" s="10"/>
      <c r="I24" s="10">
        <v>0</v>
      </c>
      <c r="J24" s="10"/>
      <c r="K24" s="10">
        <v>1500000</v>
      </c>
      <c r="L24" s="10"/>
      <c r="M24" s="10">
        <v>12316279568</v>
      </c>
      <c r="N24" s="10"/>
      <c r="O24" s="10">
        <v>11738845797</v>
      </c>
      <c r="P24" s="10"/>
      <c r="Q24" s="10">
        <v>577433771</v>
      </c>
    </row>
    <row r="25" spans="1:17">
      <c r="A25" s="2" t="s">
        <v>206</v>
      </c>
      <c r="C25" s="10">
        <v>0</v>
      </c>
      <c r="D25" s="10"/>
      <c r="E25" s="10">
        <v>0</v>
      </c>
      <c r="F25" s="10"/>
      <c r="G25" s="10">
        <v>0</v>
      </c>
      <c r="H25" s="10"/>
      <c r="I25" s="10">
        <v>0</v>
      </c>
      <c r="J25" s="10"/>
      <c r="K25" s="10">
        <v>23731737</v>
      </c>
      <c r="L25" s="10"/>
      <c r="M25" s="10">
        <v>72381797850</v>
      </c>
      <c r="N25" s="10"/>
      <c r="O25" s="10">
        <v>89024101509</v>
      </c>
      <c r="P25" s="10"/>
      <c r="Q25" s="10">
        <v>-16642303659</v>
      </c>
    </row>
    <row r="26" spans="1:17">
      <c r="A26" s="2" t="s">
        <v>33</v>
      </c>
      <c r="C26" s="10">
        <v>0</v>
      </c>
      <c r="D26" s="10"/>
      <c r="E26" s="10">
        <v>0</v>
      </c>
      <c r="F26" s="10"/>
      <c r="G26" s="10">
        <v>0</v>
      </c>
      <c r="H26" s="10"/>
      <c r="I26" s="10">
        <v>0</v>
      </c>
      <c r="J26" s="10"/>
      <c r="K26" s="10">
        <v>2691795</v>
      </c>
      <c r="L26" s="10"/>
      <c r="M26" s="10">
        <v>51413515736</v>
      </c>
      <c r="N26" s="10"/>
      <c r="O26" s="10">
        <v>44469528061</v>
      </c>
      <c r="P26" s="10"/>
      <c r="Q26" s="10">
        <v>6943987675</v>
      </c>
    </row>
    <row r="27" spans="1:17">
      <c r="A27" s="2" t="s">
        <v>223</v>
      </c>
      <c r="C27" s="10">
        <v>0</v>
      </c>
      <c r="D27" s="10"/>
      <c r="E27" s="10">
        <v>0</v>
      </c>
      <c r="F27" s="10"/>
      <c r="G27" s="10">
        <v>0</v>
      </c>
      <c r="H27" s="10"/>
      <c r="I27" s="10">
        <v>0</v>
      </c>
      <c r="J27" s="10"/>
      <c r="K27" s="10">
        <v>6753557</v>
      </c>
      <c r="L27" s="10"/>
      <c r="M27" s="10">
        <v>121212054266</v>
      </c>
      <c r="N27" s="10"/>
      <c r="O27" s="10">
        <v>121212054266</v>
      </c>
      <c r="P27" s="10"/>
      <c r="Q27" s="10">
        <v>0</v>
      </c>
    </row>
    <row r="28" spans="1:17">
      <c r="A28" s="2" t="s">
        <v>224</v>
      </c>
      <c r="C28" s="10">
        <v>0</v>
      </c>
      <c r="D28" s="10"/>
      <c r="E28" s="10">
        <v>0</v>
      </c>
      <c r="F28" s="10"/>
      <c r="G28" s="10">
        <v>0</v>
      </c>
      <c r="H28" s="10"/>
      <c r="I28" s="10">
        <v>0</v>
      </c>
      <c r="J28" s="10"/>
      <c r="K28" s="10">
        <v>885000</v>
      </c>
      <c r="L28" s="10"/>
      <c r="M28" s="10">
        <v>7130246152</v>
      </c>
      <c r="N28" s="10"/>
      <c r="O28" s="10">
        <v>6006634073</v>
      </c>
      <c r="P28" s="10"/>
      <c r="Q28" s="10">
        <v>1123612079</v>
      </c>
    </row>
    <row r="29" spans="1:17">
      <c r="A29" s="2" t="s">
        <v>21</v>
      </c>
      <c r="C29" s="10">
        <v>0</v>
      </c>
      <c r="D29" s="10"/>
      <c r="E29" s="10">
        <v>0</v>
      </c>
      <c r="F29" s="10"/>
      <c r="G29" s="10">
        <v>0</v>
      </c>
      <c r="H29" s="10"/>
      <c r="I29" s="10">
        <v>0</v>
      </c>
      <c r="J29" s="10"/>
      <c r="K29" s="10">
        <v>1</v>
      </c>
      <c r="L29" s="10"/>
      <c r="M29" s="10">
        <v>1</v>
      </c>
      <c r="N29" s="10"/>
      <c r="O29" s="10">
        <v>2862</v>
      </c>
      <c r="P29" s="10"/>
      <c r="Q29" s="10">
        <v>-2861</v>
      </c>
    </row>
    <row r="30" spans="1:17">
      <c r="A30" s="2" t="s">
        <v>19</v>
      </c>
      <c r="C30" s="10">
        <v>0</v>
      </c>
      <c r="D30" s="10"/>
      <c r="E30" s="10">
        <v>0</v>
      </c>
      <c r="F30" s="10"/>
      <c r="G30" s="10">
        <v>0</v>
      </c>
      <c r="H30" s="10"/>
      <c r="I30" s="10">
        <v>0</v>
      </c>
      <c r="J30" s="10"/>
      <c r="K30" s="10">
        <v>686975</v>
      </c>
      <c r="L30" s="10"/>
      <c r="M30" s="10">
        <v>106220867298</v>
      </c>
      <c r="N30" s="10"/>
      <c r="O30" s="10">
        <v>111475921419</v>
      </c>
      <c r="P30" s="10"/>
      <c r="Q30" s="10">
        <v>-5255054121</v>
      </c>
    </row>
    <row r="31" spans="1:17">
      <c r="A31" s="2" t="s">
        <v>41</v>
      </c>
      <c r="C31" s="10">
        <v>0</v>
      </c>
      <c r="D31" s="10"/>
      <c r="E31" s="10">
        <v>0</v>
      </c>
      <c r="F31" s="10"/>
      <c r="G31" s="10">
        <v>0</v>
      </c>
      <c r="H31" s="10"/>
      <c r="I31" s="10">
        <v>0</v>
      </c>
      <c r="J31" s="10"/>
      <c r="K31" s="10">
        <v>200000</v>
      </c>
      <c r="L31" s="10"/>
      <c r="M31" s="10">
        <v>7372647354</v>
      </c>
      <c r="N31" s="10"/>
      <c r="O31" s="10">
        <v>7350005671</v>
      </c>
      <c r="P31" s="10"/>
      <c r="Q31" s="10">
        <v>22641683</v>
      </c>
    </row>
    <row r="32" spans="1:17">
      <c r="A32" s="2" t="s">
        <v>18</v>
      </c>
      <c r="C32" s="10">
        <v>0</v>
      </c>
      <c r="D32" s="10"/>
      <c r="E32" s="10">
        <v>0</v>
      </c>
      <c r="F32" s="10"/>
      <c r="G32" s="10">
        <v>0</v>
      </c>
      <c r="H32" s="10"/>
      <c r="I32" s="10">
        <v>0</v>
      </c>
      <c r="J32" s="10"/>
      <c r="K32" s="10">
        <v>3000000</v>
      </c>
      <c r="L32" s="10"/>
      <c r="M32" s="10">
        <v>25256888788</v>
      </c>
      <c r="N32" s="10"/>
      <c r="O32" s="10">
        <v>26471269384</v>
      </c>
      <c r="P32" s="10"/>
      <c r="Q32" s="10">
        <v>-1214380596</v>
      </c>
    </row>
    <row r="33" spans="1:17">
      <c r="A33" s="2" t="s">
        <v>37</v>
      </c>
      <c r="C33" s="10">
        <v>0</v>
      </c>
      <c r="D33" s="10"/>
      <c r="E33" s="10">
        <v>0</v>
      </c>
      <c r="F33" s="10"/>
      <c r="G33" s="10">
        <v>0</v>
      </c>
      <c r="H33" s="10"/>
      <c r="I33" s="10">
        <v>0</v>
      </c>
      <c r="J33" s="10"/>
      <c r="K33" s="10">
        <v>1000000</v>
      </c>
      <c r="L33" s="10"/>
      <c r="M33" s="10">
        <v>19764202209</v>
      </c>
      <c r="N33" s="10"/>
      <c r="O33" s="10">
        <v>20754790400</v>
      </c>
      <c r="P33" s="10"/>
      <c r="Q33" s="10">
        <v>-990588191</v>
      </c>
    </row>
    <row r="34" spans="1:17">
      <c r="A34" s="2" t="s">
        <v>225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v>0</v>
      </c>
      <c r="J34" s="10"/>
      <c r="K34" s="10">
        <v>7200000</v>
      </c>
      <c r="L34" s="10"/>
      <c r="M34" s="10">
        <v>34840800000</v>
      </c>
      <c r="N34" s="10"/>
      <c r="O34" s="10">
        <v>34872435432</v>
      </c>
      <c r="P34" s="10"/>
      <c r="Q34" s="10">
        <v>-31635432</v>
      </c>
    </row>
    <row r="35" spans="1:17">
      <c r="A35" s="2" t="s">
        <v>226</v>
      </c>
      <c r="C35" s="10">
        <v>0</v>
      </c>
      <c r="D35" s="10"/>
      <c r="E35" s="10">
        <v>0</v>
      </c>
      <c r="F35" s="10"/>
      <c r="G35" s="10">
        <v>0</v>
      </c>
      <c r="H35" s="10"/>
      <c r="I35" s="10">
        <v>0</v>
      </c>
      <c r="J35" s="10"/>
      <c r="K35" s="10">
        <v>3487175</v>
      </c>
      <c r="L35" s="10"/>
      <c r="M35" s="10">
        <v>117920922941</v>
      </c>
      <c r="N35" s="10"/>
      <c r="O35" s="10">
        <v>97314350473</v>
      </c>
      <c r="P35" s="10"/>
      <c r="Q35" s="10">
        <v>20606572468</v>
      </c>
    </row>
    <row r="36" spans="1:17">
      <c r="A36" s="2" t="s">
        <v>34</v>
      </c>
      <c r="C36" s="10">
        <v>0</v>
      </c>
      <c r="D36" s="10"/>
      <c r="E36" s="10">
        <v>0</v>
      </c>
      <c r="F36" s="10"/>
      <c r="G36" s="10">
        <v>0</v>
      </c>
      <c r="H36" s="10"/>
      <c r="I36" s="10">
        <v>0</v>
      </c>
      <c r="J36" s="10"/>
      <c r="K36" s="10">
        <v>4000000</v>
      </c>
      <c r="L36" s="10"/>
      <c r="M36" s="10">
        <v>29300087678</v>
      </c>
      <c r="N36" s="10"/>
      <c r="O36" s="10">
        <v>33858431341</v>
      </c>
      <c r="P36" s="10"/>
      <c r="Q36" s="10">
        <v>-4558343663</v>
      </c>
    </row>
    <row r="37" spans="1:17">
      <c r="A37" s="2" t="s">
        <v>227</v>
      </c>
      <c r="C37" s="10">
        <v>0</v>
      </c>
      <c r="D37" s="10"/>
      <c r="E37" s="10">
        <v>0</v>
      </c>
      <c r="F37" s="10"/>
      <c r="G37" s="10">
        <v>0</v>
      </c>
      <c r="H37" s="10"/>
      <c r="I37" s="10">
        <v>0</v>
      </c>
      <c r="J37" s="10"/>
      <c r="K37" s="10">
        <v>2000000</v>
      </c>
      <c r="L37" s="10"/>
      <c r="M37" s="10">
        <v>17498379167</v>
      </c>
      <c r="N37" s="10"/>
      <c r="O37" s="10">
        <v>17634447000</v>
      </c>
      <c r="P37" s="10"/>
      <c r="Q37" s="10">
        <v>-136067833</v>
      </c>
    </row>
    <row r="38" spans="1:17">
      <c r="A38" s="2" t="s">
        <v>228</v>
      </c>
      <c r="C38" s="10">
        <v>0</v>
      </c>
      <c r="D38" s="10"/>
      <c r="E38" s="10">
        <v>0</v>
      </c>
      <c r="F38" s="10"/>
      <c r="G38" s="10">
        <v>0</v>
      </c>
      <c r="H38" s="10"/>
      <c r="I38" s="10">
        <v>0</v>
      </c>
      <c r="J38" s="10"/>
      <c r="K38" s="10">
        <v>140251</v>
      </c>
      <c r="L38" s="10"/>
      <c r="M38" s="10">
        <v>56463431792</v>
      </c>
      <c r="N38" s="10"/>
      <c r="O38" s="10">
        <v>53203149259</v>
      </c>
      <c r="P38" s="10"/>
      <c r="Q38" s="10">
        <v>3260282533</v>
      </c>
    </row>
    <row r="39" spans="1:17">
      <c r="A39" s="2" t="s">
        <v>15</v>
      </c>
      <c r="C39" s="10">
        <v>0</v>
      </c>
      <c r="D39" s="10"/>
      <c r="E39" s="10">
        <v>0</v>
      </c>
      <c r="F39" s="10"/>
      <c r="G39" s="10">
        <v>0</v>
      </c>
      <c r="H39" s="10"/>
      <c r="I39" s="10">
        <v>0</v>
      </c>
      <c r="J39" s="10"/>
      <c r="K39" s="10">
        <v>1</v>
      </c>
      <c r="L39" s="10"/>
      <c r="M39" s="10">
        <v>1</v>
      </c>
      <c r="N39" s="10"/>
      <c r="O39" s="10">
        <v>3660</v>
      </c>
      <c r="P39" s="10"/>
      <c r="Q39" s="10">
        <v>-3659</v>
      </c>
    </row>
    <row r="40" spans="1:17">
      <c r="A40" s="2" t="s">
        <v>229</v>
      </c>
      <c r="C40" s="10">
        <v>0</v>
      </c>
      <c r="D40" s="10"/>
      <c r="E40" s="10">
        <v>0</v>
      </c>
      <c r="F40" s="10"/>
      <c r="G40" s="10">
        <v>0</v>
      </c>
      <c r="H40" s="10"/>
      <c r="I40" s="10">
        <v>0</v>
      </c>
      <c r="J40" s="10"/>
      <c r="K40" s="10">
        <v>12000000</v>
      </c>
      <c r="L40" s="10"/>
      <c r="M40" s="10">
        <v>32582971080</v>
      </c>
      <c r="N40" s="10"/>
      <c r="O40" s="10">
        <v>24141900960</v>
      </c>
      <c r="P40" s="10"/>
      <c r="Q40" s="10">
        <v>8441070120</v>
      </c>
    </row>
    <row r="41" spans="1:17">
      <c r="A41" s="2" t="s">
        <v>38</v>
      </c>
      <c r="C41" s="10">
        <v>0</v>
      </c>
      <c r="D41" s="10"/>
      <c r="E41" s="10">
        <v>0</v>
      </c>
      <c r="F41" s="10"/>
      <c r="G41" s="10">
        <v>0</v>
      </c>
      <c r="H41" s="10"/>
      <c r="I41" s="10">
        <v>0</v>
      </c>
      <c r="J41" s="10"/>
      <c r="K41" s="10">
        <v>901368</v>
      </c>
      <c r="L41" s="10"/>
      <c r="M41" s="10">
        <v>20303426746</v>
      </c>
      <c r="N41" s="10"/>
      <c r="O41" s="10">
        <v>20019466241</v>
      </c>
      <c r="P41" s="10"/>
      <c r="Q41" s="10">
        <v>283960505</v>
      </c>
    </row>
    <row r="42" spans="1:17">
      <c r="A42" s="2" t="s">
        <v>230</v>
      </c>
      <c r="C42" s="10">
        <v>0</v>
      </c>
      <c r="D42" s="10"/>
      <c r="E42" s="10">
        <v>0</v>
      </c>
      <c r="F42" s="10"/>
      <c r="G42" s="10">
        <v>0</v>
      </c>
      <c r="H42" s="10"/>
      <c r="I42" s="10">
        <v>0</v>
      </c>
      <c r="J42" s="10"/>
      <c r="K42" s="10">
        <v>625000</v>
      </c>
      <c r="L42" s="10"/>
      <c r="M42" s="10">
        <v>13916700139</v>
      </c>
      <c r="N42" s="10"/>
      <c r="O42" s="10">
        <v>8101099124</v>
      </c>
      <c r="P42" s="10"/>
      <c r="Q42" s="10">
        <v>5815601015</v>
      </c>
    </row>
    <row r="43" spans="1:17">
      <c r="A43" s="2" t="s">
        <v>231</v>
      </c>
      <c r="C43" s="10">
        <v>0</v>
      </c>
      <c r="D43" s="10"/>
      <c r="E43" s="10">
        <v>0</v>
      </c>
      <c r="F43" s="10"/>
      <c r="G43" s="10">
        <v>0</v>
      </c>
      <c r="H43" s="10"/>
      <c r="I43" s="10">
        <v>0</v>
      </c>
      <c r="J43" s="10"/>
      <c r="K43" s="10">
        <v>4112754</v>
      </c>
      <c r="L43" s="10"/>
      <c r="M43" s="10">
        <v>6637984956</v>
      </c>
      <c r="N43" s="10"/>
      <c r="O43" s="10">
        <v>6637984956</v>
      </c>
      <c r="P43" s="10"/>
      <c r="Q43" s="10">
        <v>0</v>
      </c>
    </row>
    <row r="44" spans="1:17">
      <c r="A44" s="2" t="s">
        <v>17</v>
      </c>
      <c r="C44" s="10">
        <v>0</v>
      </c>
      <c r="D44" s="10"/>
      <c r="E44" s="10">
        <v>0</v>
      </c>
      <c r="F44" s="10"/>
      <c r="G44" s="10">
        <v>0</v>
      </c>
      <c r="H44" s="10"/>
      <c r="I44" s="10">
        <v>0</v>
      </c>
      <c r="J44" s="10"/>
      <c r="K44" s="10">
        <v>1381173</v>
      </c>
      <c r="L44" s="10"/>
      <c r="M44" s="10">
        <v>38995237943</v>
      </c>
      <c r="N44" s="10"/>
      <c r="O44" s="10">
        <v>39299633804</v>
      </c>
      <c r="P44" s="10"/>
      <c r="Q44" s="10">
        <v>-304395861</v>
      </c>
    </row>
    <row r="45" spans="1:17">
      <c r="A45" s="2" t="s">
        <v>212</v>
      </c>
      <c r="C45" s="10">
        <v>0</v>
      </c>
      <c r="D45" s="10"/>
      <c r="E45" s="10">
        <v>0</v>
      </c>
      <c r="F45" s="10"/>
      <c r="G45" s="10">
        <v>0</v>
      </c>
      <c r="H45" s="10"/>
      <c r="I45" s="10">
        <v>0</v>
      </c>
      <c r="J45" s="10"/>
      <c r="K45" s="10">
        <v>350000</v>
      </c>
      <c r="L45" s="10"/>
      <c r="M45" s="10">
        <v>42175167707</v>
      </c>
      <c r="N45" s="10"/>
      <c r="O45" s="10">
        <v>35799373568</v>
      </c>
      <c r="P45" s="10"/>
      <c r="Q45" s="10">
        <v>6375794139</v>
      </c>
    </row>
    <row r="46" spans="1:17">
      <c r="A46" s="2" t="s">
        <v>28</v>
      </c>
      <c r="C46" s="10">
        <v>0</v>
      </c>
      <c r="D46" s="10"/>
      <c r="E46" s="10">
        <v>0</v>
      </c>
      <c r="F46" s="10"/>
      <c r="G46" s="10">
        <v>0</v>
      </c>
      <c r="H46" s="10"/>
      <c r="I46" s="10">
        <v>0</v>
      </c>
      <c r="J46" s="10"/>
      <c r="K46" s="10">
        <v>670256</v>
      </c>
      <c r="L46" s="10"/>
      <c r="M46" s="10">
        <v>16521810400</v>
      </c>
      <c r="N46" s="10"/>
      <c r="O46" s="10">
        <v>15790551050</v>
      </c>
      <c r="P46" s="10"/>
      <c r="Q46" s="10">
        <v>731259350</v>
      </c>
    </row>
    <row r="47" spans="1:17">
      <c r="A47" s="2" t="s">
        <v>232</v>
      </c>
      <c r="C47" s="10">
        <v>0</v>
      </c>
      <c r="D47" s="10"/>
      <c r="E47" s="10">
        <v>0</v>
      </c>
      <c r="F47" s="10"/>
      <c r="G47" s="10">
        <v>0</v>
      </c>
      <c r="H47" s="10"/>
      <c r="I47" s="10">
        <v>0</v>
      </c>
      <c r="J47" s="10"/>
      <c r="K47" s="10">
        <v>3091325</v>
      </c>
      <c r="L47" s="10"/>
      <c r="M47" s="10">
        <v>14275738850</v>
      </c>
      <c r="N47" s="10"/>
      <c r="O47" s="10">
        <v>14275738850</v>
      </c>
      <c r="P47" s="10"/>
      <c r="Q47" s="10">
        <v>0</v>
      </c>
    </row>
    <row r="48" spans="1:17">
      <c r="A48" s="2" t="s">
        <v>233</v>
      </c>
      <c r="C48" s="10">
        <v>0</v>
      </c>
      <c r="D48" s="10"/>
      <c r="E48" s="10">
        <v>0</v>
      </c>
      <c r="F48" s="10"/>
      <c r="G48" s="10">
        <v>0</v>
      </c>
      <c r="H48" s="10"/>
      <c r="I48" s="10">
        <v>0</v>
      </c>
      <c r="J48" s="10"/>
      <c r="K48" s="10">
        <v>2000000</v>
      </c>
      <c r="L48" s="10"/>
      <c r="M48" s="10">
        <v>10298358065</v>
      </c>
      <c r="N48" s="10"/>
      <c r="O48" s="10">
        <v>9036377961</v>
      </c>
      <c r="P48" s="10"/>
      <c r="Q48" s="10">
        <v>1261980104</v>
      </c>
    </row>
    <row r="49" spans="1:17">
      <c r="A49" s="2" t="s">
        <v>55</v>
      </c>
      <c r="C49" s="10">
        <v>0</v>
      </c>
      <c r="D49" s="10"/>
      <c r="E49" s="10">
        <v>0</v>
      </c>
      <c r="F49" s="10"/>
      <c r="G49" s="10">
        <v>0</v>
      </c>
      <c r="H49" s="10"/>
      <c r="I49" s="10">
        <v>0</v>
      </c>
      <c r="J49" s="10"/>
      <c r="K49" s="10">
        <v>5650000</v>
      </c>
      <c r="L49" s="10"/>
      <c r="M49" s="10">
        <v>44257094651</v>
      </c>
      <c r="N49" s="10"/>
      <c r="O49" s="10">
        <v>37591252436</v>
      </c>
      <c r="P49" s="10"/>
      <c r="Q49" s="10">
        <v>6665842215</v>
      </c>
    </row>
    <row r="50" spans="1:17">
      <c r="A50" s="2" t="s">
        <v>42</v>
      </c>
      <c r="C50" s="10">
        <v>0</v>
      </c>
      <c r="D50" s="10"/>
      <c r="E50" s="10">
        <v>0</v>
      </c>
      <c r="F50" s="10"/>
      <c r="G50" s="10">
        <v>0</v>
      </c>
      <c r="H50" s="10"/>
      <c r="I50" s="10">
        <v>0</v>
      </c>
      <c r="J50" s="10"/>
      <c r="K50" s="10">
        <v>8275</v>
      </c>
      <c r="L50" s="10"/>
      <c r="M50" s="10">
        <v>490006193</v>
      </c>
      <c r="N50" s="10"/>
      <c r="O50" s="10">
        <v>520664092</v>
      </c>
      <c r="P50" s="10"/>
      <c r="Q50" s="10">
        <v>-30657899</v>
      </c>
    </row>
    <row r="51" spans="1:17">
      <c r="A51" s="2" t="s">
        <v>234</v>
      </c>
      <c r="C51" s="10">
        <v>0</v>
      </c>
      <c r="D51" s="10"/>
      <c r="E51" s="10">
        <v>0</v>
      </c>
      <c r="F51" s="10"/>
      <c r="G51" s="10">
        <v>0</v>
      </c>
      <c r="H51" s="10"/>
      <c r="I51" s="10">
        <v>0</v>
      </c>
      <c r="J51" s="10"/>
      <c r="K51" s="10">
        <v>275000</v>
      </c>
      <c r="L51" s="10"/>
      <c r="M51" s="10">
        <v>8433271855</v>
      </c>
      <c r="N51" s="10"/>
      <c r="O51" s="10">
        <v>5230019548</v>
      </c>
      <c r="P51" s="10"/>
      <c r="Q51" s="10">
        <v>3203252307</v>
      </c>
    </row>
    <row r="52" spans="1:17">
      <c r="A52" s="2" t="s">
        <v>35</v>
      </c>
      <c r="C52" s="10">
        <v>0</v>
      </c>
      <c r="D52" s="10"/>
      <c r="E52" s="10">
        <v>0</v>
      </c>
      <c r="F52" s="10"/>
      <c r="G52" s="10">
        <v>0</v>
      </c>
      <c r="H52" s="10"/>
      <c r="I52" s="10">
        <v>0</v>
      </c>
      <c r="J52" s="10"/>
      <c r="K52" s="10">
        <v>2697887</v>
      </c>
      <c r="L52" s="10"/>
      <c r="M52" s="10">
        <v>38294835580</v>
      </c>
      <c r="N52" s="10"/>
      <c r="O52" s="10">
        <v>34785765419</v>
      </c>
      <c r="P52" s="10"/>
      <c r="Q52" s="10">
        <v>3509070161</v>
      </c>
    </row>
    <row r="53" spans="1:17">
      <c r="A53" s="2" t="s">
        <v>56</v>
      </c>
      <c r="C53" s="10">
        <v>0</v>
      </c>
      <c r="D53" s="10"/>
      <c r="E53" s="10">
        <v>0</v>
      </c>
      <c r="F53" s="10"/>
      <c r="G53" s="10">
        <v>0</v>
      </c>
      <c r="H53" s="10"/>
      <c r="I53" s="10">
        <v>0</v>
      </c>
      <c r="J53" s="10"/>
      <c r="K53" s="10">
        <v>5000000</v>
      </c>
      <c r="L53" s="10"/>
      <c r="M53" s="10">
        <v>26202662990</v>
      </c>
      <c r="N53" s="10"/>
      <c r="O53" s="10">
        <v>28376907104</v>
      </c>
      <c r="P53" s="10"/>
      <c r="Q53" s="10">
        <v>-2174244114</v>
      </c>
    </row>
    <row r="54" spans="1:17">
      <c r="A54" s="2" t="s">
        <v>20</v>
      </c>
      <c r="C54" s="10">
        <v>0</v>
      </c>
      <c r="D54" s="10"/>
      <c r="E54" s="10">
        <v>0</v>
      </c>
      <c r="F54" s="10"/>
      <c r="G54" s="10">
        <v>0</v>
      </c>
      <c r="H54" s="10"/>
      <c r="I54" s="10">
        <v>0</v>
      </c>
      <c r="J54" s="10"/>
      <c r="K54" s="10">
        <v>1800000</v>
      </c>
      <c r="L54" s="10"/>
      <c r="M54" s="10">
        <v>10234738936</v>
      </c>
      <c r="N54" s="10"/>
      <c r="O54" s="10">
        <v>9458580598</v>
      </c>
      <c r="P54" s="10"/>
      <c r="Q54" s="10">
        <v>776158338</v>
      </c>
    </row>
    <row r="55" spans="1:17">
      <c r="A55" s="2" t="s">
        <v>132</v>
      </c>
      <c r="C55" s="10">
        <v>166574</v>
      </c>
      <c r="D55" s="10"/>
      <c r="E55" s="10">
        <v>166574000000</v>
      </c>
      <c r="F55" s="10"/>
      <c r="G55" s="10">
        <v>162520169558</v>
      </c>
      <c r="H55" s="10"/>
      <c r="I55" s="10">
        <v>4053830442</v>
      </c>
      <c r="J55" s="10"/>
      <c r="K55" s="10">
        <v>178750</v>
      </c>
      <c r="L55" s="10"/>
      <c r="M55" s="10">
        <v>178571273102</v>
      </c>
      <c r="N55" s="10"/>
      <c r="O55" s="10">
        <v>174399848166</v>
      </c>
      <c r="P55" s="10"/>
      <c r="Q55" s="10">
        <v>4171424936</v>
      </c>
    </row>
    <row r="56" spans="1:17">
      <c r="A56" s="2" t="s">
        <v>135</v>
      </c>
      <c r="C56" s="10">
        <v>133961</v>
      </c>
      <c r="D56" s="10"/>
      <c r="E56" s="10">
        <v>119979061807</v>
      </c>
      <c r="F56" s="10"/>
      <c r="G56" s="10">
        <v>119606864920</v>
      </c>
      <c r="H56" s="10"/>
      <c r="I56" s="10">
        <v>372196887</v>
      </c>
      <c r="J56" s="10"/>
      <c r="K56" s="10">
        <v>133961</v>
      </c>
      <c r="L56" s="10"/>
      <c r="M56" s="10">
        <v>119979061807</v>
      </c>
      <c r="N56" s="10"/>
      <c r="O56" s="10">
        <v>119606864920</v>
      </c>
      <c r="P56" s="10"/>
      <c r="Q56" s="10">
        <v>372196887</v>
      </c>
    </row>
    <row r="57" spans="1:17">
      <c r="A57" s="2" t="s">
        <v>235</v>
      </c>
      <c r="C57" s="10">
        <v>0</v>
      </c>
      <c r="D57" s="10"/>
      <c r="E57" s="10">
        <v>0</v>
      </c>
      <c r="F57" s="10"/>
      <c r="G57" s="10">
        <v>0</v>
      </c>
      <c r="H57" s="10"/>
      <c r="I57" s="10">
        <v>0</v>
      </c>
      <c r="J57" s="10"/>
      <c r="K57" s="10">
        <v>56400</v>
      </c>
      <c r="L57" s="10"/>
      <c r="M57" s="10">
        <v>56400000000</v>
      </c>
      <c r="N57" s="10"/>
      <c r="O57" s="10">
        <v>50496738873</v>
      </c>
      <c r="P57" s="10"/>
      <c r="Q57" s="10">
        <v>5903261127</v>
      </c>
    </row>
    <row r="58" spans="1:17">
      <c r="A58" s="2" t="s">
        <v>180</v>
      </c>
      <c r="C58" s="10">
        <v>0</v>
      </c>
      <c r="D58" s="10"/>
      <c r="E58" s="10">
        <v>0</v>
      </c>
      <c r="F58" s="10"/>
      <c r="G58" s="10">
        <v>0</v>
      </c>
      <c r="H58" s="10"/>
      <c r="I58" s="10">
        <v>0</v>
      </c>
      <c r="J58" s="10"/>
      <c r="K58" s="10">
        <v>100000</v>
      </c>
      <c r="L58" s="10"/>
      <c r="M58" s="10">
        <v>100000000000</v>
      </c>
      <c r="N58" s="10"/>
      <c r="O58" s="10">
        <v>97753554312</v>
      </c>
      <c r="P58" s="10"/>
      <c r="Q58" s="10">
        <v>2246445688</v>
      </c>
    </row>
    <row r="59" spans="1:17">
      <c r="A59" s="2" t="s">
        <v>236</v>
      </c>
      <c r="C59" s="10">
        <v>0</v>
      </c>
      <c r="D59" s="10"/>
      <c r="E59" s="10">
        <v>0</v>
      </c>
      <c r="F59" s="10"/>
      <c r="G59" s="10">
        <v>0</v>
      </c>
      <c r="H59" s="10"/>
      <c r="I59" s="10">
        <v>0</v>
      </c>
      <c r="J59" s="10"/>
      <c r="K59" s="10">
        <v>133237</v>
      </c>
      <c r="L59" s="10"/>
      <c r="M59" s="10">
        <v>133237000000</v>
      </c>
      <c r="N59" s="10"/>
      <c r="O59" s="10">
        <v>128437170092</v>
      </c>
      <c r="P59" s="10"/>
      <c r="Q59" s="10">
        <v>4799829908</v>
      </c>
    </row>
    <row r="60" spans="1:17">
      <c r="A60" s="2" t="s">
        <v>237</v>
      </c>
      <c r="C60" s="10">
        <v>0</v>
      </c>
      <c r="D60" s="10"/>
      <c r="E60" s="10">
        <v>0</v>
      </c>
      <c r="F60" s="10"/>
      <c r="G60" s="10">
        <v>0</v>
      </c>
      <c r="H60" s="10"/>
      <c r="I60" s="10">
        <v>0</v>
      </c>
      <c r="J60" s="10"/>
      <c r="K60" s="10">
        <v>156700</v>
      </c>
      <c r="L60" s="10"/>
      <c r="M60" s="10">
        <v>156700000000</v>
      </c>
      <c r="N60" s="10"/>
      <c r="O60" s="10">
        <v>142710918455</v>
      </c>
      <c r="P60" s="10"/>
      <c r="Q60" s="10">
        <v>13989081545</v>
      </c>
    </row>
    <row r="61" spans="1:17">
      <c r="A61" s="2" t="s">
        <v>238</v>
      </c>
      <c r="C61" s="10">
        <v>0</v>
      </c>
      <c r="D61" s="10"/>
      <c r="E61" s="10">
        <v>0</v>
      </c>
      <c r="F61" s="10"/>
      <c r="G61" s="10">
        <v>0</v>
      </c>
      <c r="H61" s="10"/>
      <c r="I61" s="10">
        <v>0</v>
      </c>
      <c r="J61" s="10"/>
      <c r="K61" s="10">
        <v>168294</v>
      </c>
      <c r="L61" s="10"/>
      <c r="M61" s="10">
        <v>168294000000</v>
      </c>
      <c r="N61" s="10"/>
      <c r="O61" s="10">
        <v>150017629713</v>
      </c>
      <c r="P61" s="10"/>
      <c r="Q61" s="10">
        <v>18276370287</v>
      </c>
    </row>
    <row r="62" spans="1:17">
      <c r="A62" s="2" t="s">
        <v>129</v>
      </c>
      <c r="C62" s="10">
        <v>0</v>
      </c>
      <c r="D62" s="10"/>
      <c r="E62" s="10">
        <v>0</v>
      </c>
      <c r="F62" s="10"/>
      <c r="G62" s="10">
        <v>0</v>
      </c>
      <c r="H62" s="10"/>
      <c r="I62" s="10">
        <v>0</v>
      </c>
      <c r="J62" s="10"/>
      <c r="K62" s="10">
        <v>136108</v>
      </c>
      <c r="L62" s="10"/>
      <c r="M62" s="10">
        <v>129978333463</v>
      </c>
      <c r="N62" s="10"/>
      <c r="O62" s="10">
        <v>127802503748</v>
      </c>
      <c r="P62" s="10"/>
      <c r="Q62" s="10">
        <v>2175829715</v>
      </c>
    </row>
    <row r="63" spans="1:17">
      <c r="A63" s="2" t="s">
        <v>178</v>
      </c>
      <c r="C63" s="10">
        <v>0</v>
      </c>
      <c r="D63" s="10"/>
      <c r="E63" s="10">
        <v>0</v>
      </c>
      <c r="F63" s="10"/>
      <c r="G63" s="10">
        <v>0</v>
      </c>
      <c r="H63" s="10"/>
      <c r="I63" s="10">
        <v>0</v>
      </c>
      <c r="J63" s="10"/>
      <c r="K63" s="10">
        <v>100000</v>
      </c>
      <c r="L63" s="10"/>
      <c r="M63" s="10">
        <v>99741382595</v>
      </c>
      <c r="N63" s="10"/>
      <c r="O63" s="10">
        <v>99515609375</v>
      </c>
      <c r="P63" s="10"/>
      <c r="Q63" s="10">
        <v>225773220</v>
      </c>
    </row>
    <row r="64" spans="1:17">
      <c r="A64" s="2" t="s">
        <v>239</v>
      </c>
      <c r="C64" s="10">
        <v>0</v>
      </c>
      <c r="D64" s="10"/>
      <c r="E64" s="10">
        <v>0</v>
      </c>
      <c r="F64" s="10"/>
      <c r="G64" s="10">
        <v>0</v>
      </c>
      <c r="H64" s="10"/>
      <c r="I64" s="10">
        <v>0</v>
      </c>
      <c r="J64" s="10"/>
      <c r="K64" s="10">
        <v>105000</v>
      </c>
      <c r="L64" s="10"/>
      <c r="M64" s="10">
        <v>105000000000</v>
      </c>
      <c r="N64" s="10"/>
      <c r="O64" s="10">
        <v>102356444531</v>
      </c>
      <c r="P64" s="10"/>
      <c r="Q64" s="10">
        <v>2643555469</v>
      </c>
    </row>
    <row r="65" spans="1:17">
      <c r="A65" s="2" t="s">
        <v>240</v>
      </c>
      <c r="C65" s="10">
        <v>0</v>
      </c>
      <c r="D65" s="10"/>
      <c r="E65" s="10">
        <v>0</v>
      </c>
      <c r="F65" s="10"/>
      <c r="G65" s="10">
        <v>0</v>
      </c>
      <c r="H65" s="10"/>
      <c r="I65" s="10">
        <v>0</v>
      </c>
      <c r="J65" s="10"/>
      <c r="K65" s="10">
        <v>65000</v>
      </c>
      <c r="L65" s="10"/>
      <c r="M65" s="10">
        <v>65000000000</v>
      </c>
      <c r="N65" s="10"/>
      <c r="O65" s="10">
        <v>60068610590</v>
      </c>
      <c r="P65" s="10"/>
      <c r="Q65" s="10">
        <v>4931389410</v>
      </c>
    </row>
    <row r="66" spans="1:17">
      <c r="A66" s="2" t="s">
        <v>241</v>
      </c>
      <c r="C66" s="10">
        <v>0</v>
      </c>
      <c r="D66" s="10"/>
      <c r="E66" s="10">
        <v>0</v>
      </c>
      <c r="F66" s="10"/>
      <c r="G66" s="10">
        <v>0</v>
      </c>
      <c r="H66" s="10"/>
      <c r="I66" s="10">
        <v>0</v>
      </c>
      <c r="J66" s="10"/>
      <c r="K66" s="10">
        <v>75000</v>
      </c>
      <c r="L66" s="10"/>
      <c r="M66" s="10">
        <v>75000000000</v>
      </c>
      <c r="N66" s="10"/>
      <c r="O66" s="10">
        <v>69985562817</v>
      </c>
      <c r="P66" s="10"/>
      <c r="Q66" s="10">
        <v>5014437183</v>
      </c>
    </row>
    <row r="67" spans="1:17">
      <c r="A67" s="2" t="s">
        <v>242</v>
      </c>
      <c r="C67" s="10">
        <v>0</v>
      </c>
      <c r="D67" s="10"/>
      <c r="E67" s="10">
        <v>0</v>
      </c>
      <c r="F67" s="10"/>
      <c r="G67" s="10">
        <v>0</v>
      </c>
      <c r="H67" s="10"/>
      <c r="I67" s="10">
        <v>0</v>
      </c>
      <c r="J67" s="10"/>
      <c r="K67" s="10">
        <v>573942</v>
      </c>
      <c r="L67" s="10"/>
      <c r="M67" s="10">
        <v>568509882034</v>
      </c>
      <c r="N67" s="10"/>
      <c r="O67" s="10">
        <v>528810643935</v>
      </c>
      <c r="P67" s="10"/>
      <c r="Q67" s="10">
        <v>39699238099</v>
      </c>
    </row>
    <row r="68" spans="1:17">
      <c r="A68" s="2" t="s">
        <v>243</v>
      </c>
      <c r="C68" s="10">
        <v>0</v>
      </c>
      <c r="D68" s="10"/>
      <c r="E68" s="10">
        <v>0</v>
      </c>
      <c r="F68" s="10"/>
      <c r="G68" s="10">
        <v>0</v>
      </c>
      <c r="H68" s="10"/>
      <c r="I68" s="10">
        <v>0</v>
      </c>
      <c r="J68" s="10"/>
      <c r="K68" s="10">
        <v>105000</v>
      </c>
      <c r="L68" s="10"/>
      <c r="M68" s="10">
        <v>105000000000</v>
      </c>
      <c r="N68" s="10"/>
      <c r="O68" s="10">
        <v>97350541718</v>
      </c>
      <c r="P68" s="10"/>
      <c r="Q68" s="10">
        <v>7649458282</v>
      </c>
    </row>
    <row r="69" spans="1:17">
      <c r="A69" s="2" t="s">
        <v>244</v>
      </c>
      <c r="C69" s="10">
        <v>0</v>
      </c>
      <c r="D69" s="10"/>
      <c r="E69" s="10">
        <v>0</v>
      </c>
      <c r="F69" s="10"/>
      <c r="G69" s="10">
        <v>0</v>
      </c>
      <c r="H69" s="10"/>
      <c r="I69" s="10">
        <v>0</v>
      </c>
      <c r="J69" s="10"/>
      <c r="K69" s="10">
        <v>164778</v>
      </c>
      <c r="L69" s="10"/>
      <c r="M69" s="10">
        <v>161859650773</v>
      </c>
      <c r="N69" s="10"/>
      <c r="O69" s="10">
        <v>147642062612</v>
      </c>
      <c r="P69" s="10"/>
      <c r="Q69" s="10">
        <v>14217588161</v>
      </c>
    </row>
    <row r="70" spans="1:17">
      <c r="A70" s="2" t="s">
        <v>245</v>
      </c>
      <c r="C70" s="10">
        <v>0</v>
      </c>
      <c r="D70" s="10"/>
      <c r="E70" s="10">
        <v>0</v>
      </c>
      <c r="F70" s="10"/>
      <c r="G70" s="10">
        <v>0</v>
      </c>
      <c r="H70" s="10"/>
      <c r="I70" s="10">
        <v>0</v>
      </c>
      <c r="J70" s="10"/>
      <c r="K70" s="10">
        <v>107547</v>
      </c>
      <c r="L70" s="10"/>
      <c r="M70" s="10">
        <v>107547000000</v>
      </c>
      <c r="N70" s="10"/>
      <c r="O70" s="10">
        <v>100753274158</v>
      </c>
      <c r="P70" s="10"/>
      <c r="Q70" s="10">
        <v>6793725842</v>
      </c>
    </row>
    <row r="71" spans="1:17">
      <c r="A71" s="2" t="s">
        <v>246</v>
      </c>
      <c r="C71" s="10">
        <v>0</v>
      </c>
      <c r="D71" s="10"/>
      <c r="E71" s="10">
        <v>0</v>
      </c>
      <c r="F71" s="10"/>
      <c r="G71" s="10">
        <v>0</v>
      </c>
      <c r="H71" s="10"/>
      <c r="I71" s="10">
        <v>0</v>
      </c>
      <c r="J71" s="10"/>
      <c r="K71" s="10">
        <v>113040</v>
      </c>
      <c r="L71" s="10"/>
      <c r="M71" s="10">
        <v>110050755515</v>
      </c>
      <c r="N71" s="10"/>
      <c r="O71" s="10">
        <v>99984971238</v>
      </c>
      <c r="P71" s="10"/>
      <c r="Q71" s="10">
        <v>10065784277</v>
      </c>
    </row>
    <row r="72" spans="1:17">
      <c r="A72" s="2" t="s">
        <v>247</v>
      </c>
      <c r="C72" s="10">
        <v>0</v>
      </c>
      <c r="D72" s="10"/>
      <c r="E72" s="10">
        <v>0</v>
      </c>
      <c r="F72" s="10"/>
      <c r="G72" s="10">
        <v>0</v>
      </c>
      <c r="H72" s="10"/>
      <c r="I72" s="10">
        <v>0</v>
      </c>
      <c r="J72" s="10"/>
      <c r="K72" s="10">
        <v>711161</v>
      </c>
      <c r="L72" s="10"/>
      <c r="M72" s="10">
        <v>685539079155</v>
      </c>
      <c r="N72" s="10"/>
      <c r="O72" s="10">
        <v>644422628669</v>
      </c>
      <c r="P72" s="10"/>
      <c r="Q72" s="10">
        <v>41116450486</v>
      </c>
    </row>
    <row r="73" spans="1:17">
      <c r="A73" s="2" t="s">
        <v>248</v>
      </c>
      <c r="C73" s="10">
        <v>0</v>
      </c>
      <c r="D73" s="10"/>
      <c r="E73" s="10">
        <v>0</v>
      </c>
      <c r="F73" s="10"/>
      <c r="G73" s="10">
        <v>0</v>
      </c>
      <c r="H73" s="10"/>
      <c r="I73" s="10">
        <v>0</v>
      </c>
      <c r="J73" s="10"/>
      <c r="K73" s="10">
        <v>350000</v>
      </c>
      <c r="L73" s="10"/>
      <c r="M73" s="10">
        <v>335728981203</v>
      </c>
      <c r="N73" s="10"/>
      <c r="O73" s="10">
        <v>318065834186</v>
      </c>
      <c r="P73" s="10"/>
      <c r="Q73" s="10">
        <v>17663147017</v>
      </c>
    </row>
    <row r="74" spans="1:17">
      <c r="A74" s="2" t="s">
        <v>249</v>
      </c>
      <c r="C74" s="10">
        <v>0</v>
      </c>
      <c r="D74" s="10"/>
      <c r="E74" s="10">
        <v>0</v>
      </c>
      <c r="F74" s="10"/>
      <c r="G74" s="10">
        <v>0</v>
      </c>
      <c r="H74" s="10"/>
      <c r="I74" s="10">
        <v>0</v>
      </c>
      <c r="J74" s="10"/>
      <c r="K74" s="10">
        <v>125000</v>
      </c>
      <c r="L74" s="10"/>
      <c r="M74" s="10">
        <v>116470808094</v>
      </c>
      <c r="N74" s="10"/>
      <c r="O74" s="10">
        <v>110807580232</v>
      </c>
      <c r="P74" s="10"/>
      <c r="Q74" s="10">
        <v>5663227862</v>
      </c>
    </row>
    <row r="75" spans="1:17">
      <c r="A75" s="2" t="s">
        <v>250</v>
      </c>
      <c r="C75" s="10">
        <v>0</v>
      </c>
      <c r="D75" s="10"/>
      <c r="E75" s="10">
        <v>0</v>
      </c>
      <c r="F75" s="10"/>
      <c r="G75" s="10">
        <v>0</v>
      </c>
      <c r="H75" s="10"/>
      <c r="I75" s="10">
        <v>0</v>
      </c>
      <c r="J75" s="10"/>
      <c r="K75" s="10">
        <v>100000</v>
      </c>
      <c r="L75" s="10"/>
      <c r="M75" s="10">
        <v>99087091100</v>
      </c>
      <c r="N75" s="10"/>
      <c r="O75" s="10">
        <v>89656247250</v>
      </c>
      <c r="P75" s="10"/>
      <c r="Q75" s="10">
        <v>9430843850</v>
      </c>
    </row>
    <row r="76" spans="1:17">
      <c r="A76" s="2" t="s">
        <v>251</v>
      </c>
      <c r="C76" s="10">
        <v>0</v>
      </c>
      <c r="D76" s="10"/>
      <c r="E76" s="10">
        <v>0</v>
      </c>
      <c r="F76" s="10"/>
      <c r="G76" s="10">
        <v>0</v>
      </c>
      <c r="H76" s="10"/>
      <c r="I76" s="10">
        <v>0</v>
      </c>
      <c r="J76" s="10"/>
      <c r="K76" s="10">
        <v>110000</v>
      </c>
      <c r="L76" s="10"/>
      <c r="M76" s="10">
        <v>109362077395</v>
      </c>
      <c r="N76" s="10"/>
      <c r="O76" s="10">
        <v>101339966383</v>
      </c>
      <c r="P76" s="10"/>
      <c r="Q76" s="10">
        <v>8022111012</v>
      </c>
    </row>
    <row r="77" spans="1:17">
      <c r="A77" s="2" t="s">
        <v>252</v>
      </c>
      <c r="C77" s="10">
        <v>0</v>
      </c>
      <c r="D77" s="10"/>
      <c r="E77" s="10">
        <v>0</v>
      </c>
      <c r="F77" s="10"/>
      <c r="G77" s="10">
        <v>0</v>
      </c>
      <c r="H77" s="10"/>
      <c r="I77" s="10">
        <v>0</v>
      </c>
      <c r="J77" s="10"/>
      <c r="K77" s="10">
        <v>192907</v>
      </c>
      <c r="L77" s="10"/>
      <c r="M77" s="10">
        <v>192907000000</v>
      </c>
      <c r="N77" s="10"/>
      <c r="O77" s="10">
        <v>188486283267</v>
      </c>
      <c r="P77" s="10"/>
      <c r="Q77" s="10">
        <v>4420716733</v>
      </c>
    </row>
    <row r="78" spans="1:17">
      <c r="A78" s="2" t="s">
        <v>253</v>
      </c>
      <c r="C78" s="10">
        <v>0</v>
      </c>
      <c r="D78" s="10"/>
      <c r="E78" s="10">
        <v>0</v>
      </c>
      <c r="F78" s="10"/>
      <c r="G78" s="10">
        <v>0</v>
      </c>
      <c r="H78" s="10"/>
      <c r="I78" s="10">
        <v>0</v>
      </c>
      <c r="J78" s="10"/>
      <c r="K78" s="10">
        <v>120000</v>
      </c>
      <c r="L78" s="10"/>
      <c r="M78" s="10">
        <v>109636164131</v>
      </c>
      <c r="N78" s="10"/>
      <c r="O78" s="10">
        <v>101861534250</v>
      </c>
      <c r="P78" s="10"/>
      <c r="Q78" s="10">
        <v>7774629881</v>
      </c>
    </row>
    <row r="79" spans="1:17">
      <c r="A79" s="2" t="s">
        <v>254</v>
      </c>
      <c r="C79" s="10">
        <v>0</v>
      </c>
      <c r="D79" s="10"/>
      <c r="E79" s="10">
        <v>0</v>
      </c>
      <c r="F79" s="10"/>
      <c r="G79" s="10">
        <v>0</v>
      </c>
      <c r="H79" s="10"/>
      <c r="I79" s="10">
        <v>0</v>
      </c>
      <c r="J79" s="10"/>
      <c r="K79" s="10">
        <v>641306</v>
      </c>
      <c r="L79" s="10"/>
      <c r="M79" s="10">
        <v>594111862720</v>
      </c>
      <c r="N79" s="10"/>
      <c r="O79" s="10">
        <v>553743541231</v>
      </c>
      <c r="P79" s="10"/>
      <c r="Q79" s="10">
        <v>40368321489</v>
      </c>
    </row>
    <row r="80" spans="1:17">
      <c r="A80" s="2" t="s">
        <v>255</v>
      </c>
      <c r="C80" s="10">
        <v>0</v>
      </c>
      <c r="D80" s="10"/>
      <c r="E80" s="10">
        <v>0</v>
      </c>
      <c r="F80" s="10"/>
      <c r="G80" s="10">
        <v>0</v>
      </c>
      <c r="H80" s="10"/>
      <c r="I80" s="10">
        <v>0</v>
      </c>
      <c r="J80" s="10"/>
      <c r="K80" s="10">
        <v>493170</v>
      </c>
      <c r="L80" s="10"/>
      <c r="M80" s="10">
        <v>492190816049</v>
      </c>
      <c r="N80" s="10"/>
      <c r="O80" s="10">
        <v>480054947650</v>
      </c>
      <c r="P80" s="10"/>
      <c r="Q80" s="10">
        <v>12135868399</v>
      </c>
    </row>
    <row r="81" spans="1:20">
      <c r="A81" s="2" t="s">
        <v>113</v>
      </c>
      <c r="C81" s="10">
        <v>0</v>
      </c>
      <c r="D81" s="10"/>
      <c r="E81" s="10">
        <v>0</v>
      </c>
      <c r="F81" s="10"/>
      <c r="G81" s="10">
        <v>0</v>
      </c>
      <c r="H81" s="10"/>
      <c r="I81" s="10">
        <v>0</v>
      </c>
      <c r="J81" s="10"/>
      <c r="K81" s="10">
        <v>118504</v>
      </c>
      <c r="L81" s="10"/>
      <c r="M81" s="10">
        <v>93063611367</v>
      </c>
      <c r="N81" s="10"/>
      <c r="O81" s="10">
        <v>91433611953</v>
      </c>
      <c r="P81" s="10"/>
      <c r="Q81" s="10">
        <v>1629999414</v>
      </c>
    </row>
    <row r="82" spans="1:20">
      <c r="A82" s="2" t="s">
        <v>107</v>
      </c>
      <c r="C82" s="10">
        <v>0</v>
      </c>
      <c r="D82" s="10"/>
      <c r="E82" s="10">
        <v>0</v>
      </c>
      <c r="F82" s="10"/>
      <c r="G82" s="10">
        <v>0</v>
      </c>
      <c r="H82" s="10"/>
      <c r="I82" s="10">
        <v>0</v>
      </c>
      <c r="J82" s="10"/>
      <c r="K82" s="10">
        <v>116408</v>
      </c>
      <c r="L82" s="10"/>
      <c r="M82" s="10">
        <v>69797694719</v>
      </c>
      <c r="N82" s="10"/>
      <c r="O82" s="10">
        <v>68555611611</v>
      </c>
      <c r="P82" s="10"/>
      <c r="Q82" s="10">
        <v>1242083108</v>
      </c>
    </row>
    <row r="83" spans="1:20">
      <c r="A83" s="2" t="s">
        <v>256</v>
      </c>
      <c r="C83" s="10">
        <v>0</v>
      </c>
      <c r="D83" s="10"/>
      <c r="E83" s="10">
        <v>0</v>
      </c>
      <c r="F83" s="10"/>
      <c r="G83" s="10">
        <v>0</v>
      </c>
      <c r="H83" s="10"/>
      <c r="I83" s="10">
        <v>0</v>
      </c>
      <c r="J83" s="10"/>
      <c r="K83" s="10">
        <v>260976</v>
      </c>
      <c r="L83" s="10"/>
      <c r="M83" s="10">
        <v>165232339138</v>
      </c>
      <c r="N83" s="10"/>
      <c r="O83" s="10">
        <v>161909696460</v>
      </c>
      <c r="P83" s="10"/>
      <c r="Q83" s="10">
        <v>3322642678</v>
      </c>
    </row>
    <row r="84" spans="1:20">
      <c r="A84" s="2" t="s">
        <v>125</v>
      </c>
      <c r="C84" s="10">
        <v>0</v>
      </c>
      <c r="D84" s="10"/>
      <c r="E84" s="10">
        <v>0</v>
      </c>
      <c r="F84" s="10"/>
      <c r="G84" s="10">
        <v>0</v>
      </c>
      <c r="H84" s="10"/>
      <c r="I84" s="10">
        <v>0</v>
      </c>
      <c r="J84" s="10"/>
      <c r="K84" s="10">
        <v>67431</v>
      </c>
      <c r="L84" s="10"/>
      <c r="M84" s="10">
        <v>64989005370</v>
      </c>
      <c r="N84" s="10"/>
      <c r="O84" s="10">
        <v>64999309700</v>
      </c>
      <c r="P84" s="10"/>
      <c r="Q84" s="10">
        <v>-10304330</v>
      </c>
    </row>
    <row r="85" spans="1:20">
      <c r="A85" s="2" t="s">
        <v>276</v>
      </c>
      <c r="C85" s="10">
        <v>0</v>
      </c>
      <c r="D85" s="10"/>
      <c r="E85" s="10">
        <v>0</v>
      </c>
      <c r="F85" s="10"/>
      <c r="G85" s="10">
        <v>0</v>
      </c>
      <c r="H85" s="10"/>
      <c r="I85" s="10">
        <v>0</v>
      </c>
      <c r="J85" s="10"/>
      <c r="K85" s="10">
        <v>0</v>
      </c>
      <c r="L85" s="10"/>
      <c r="M85" s="10">
        <v>0</v>
      </c>
      <c r="N85" s="10"/>
      <c r="O85" s="10">
        <v>0</v>
      </c>
      <c r="P85" s="10"/>
      <c r="Q85" s="10">
        <v>279369578</v>
      </c>
      <c r="S85" s="15"/>
    </row>
    <row r="86" spans="1:20">
      <c r="A86" s="2" t="s">
        <v>277</v>
      </c>
      <c r="C86" s="10">
        <v>0</v>
      </c>
      <c r="D86" s="10"/>
      <c r="E86" s="10">
        <v>0</v>
      </c>
      <c r="F86" s="10"/>
      <c r="G86" s="10">
        <v>0</v>
      </c>
      <c r="H86" s="10"/>
      <c r="I86" s="10">
        <v>0</v>
      </c>
      <c r="J86" s="10"/>
      <c r="K86" s="10">
        <v>0</v>
      </c>
      <c r="L86" s="10"/>
      <c r="M86" s="10">
        <v>0</v>
      </c>
      <c r="N86" s="10"/>
      <c r="O86" s="10">
        <v>0</v>
      </c>
      <c r="P86" s="10"/>
      <c r="Q86" s="10">
        <v>435926708</v>
      </c>
    </row>
    <row r="87" spans="1:20" ht="24.75" thickBot="1">
      <c r="A87" s="2" t="s">
        <v>278</v>
      </c>
      <c r="C87" s="10">
        <v>0</v>
      </c>
      <c r="D87" s="10"/>
      <c r="E87" s="10">
        <v>0</v>
      </c>
      <c r="F87" s="10"/>
      <c r="G87" s="10">
        <v>0</v>
      </c>
      <c r="H87" s="10"/>
      <c r="I87" s="10">
        <v>263463475</v>
      </c>
      <c r="J87" s="10"/>
      <c r="K87" s="10">
        <v>0</v>
      </c>
      <c r="L87" s="10"/>
      <c r="M87" s="10">
        <v>0</v>
      </c>
      <c r="N87" s="10"/>
      <c r="O87" s="10">
        <v>0</v>
      </c>
      <c r="P87" s="10"/>
      <c r="Q87" s="10">
        <v>263463475</v>
      </c>
    </row>
    <row r="88" spans="1:20" ht="24.75" thickBot="1">
      <c r="A88" s="2" t="s">
        <v>63</v>
      </c>
      <c r="C88" s="10" t="s">
        <v>63</v>
      </c>
      <c r="D88" s="10"/>
      <c r="E88" s="14">
        <f>SUM(E8:E87)</f>
        <v>512662630192</v>
      </c>
      <c r="F88" s="10"/>
      <c r="G88" s="14">
        <f>SUM(G8:G87)</f>
        <v>537377789886</v>
      </c>
      <c r="H88" s="10"/>
      <c r="I88" s="14">
        <f>SUM(I8:I87)</f>
        <v>-24451696219</v>
      </c>
      <c r="J88" s="10"/>
      <c r="K88" s="10" t="s">
        <v>63</v>
      </c>
      <c r="L88" s="10"/>
      <c r="M88" s="14">
        <f>SUM(M8:M87)</f>
        <v>7104547266508</v>
      </c>
      <c r="N88" s="10"/>
      <c r="O88" s="14">
        <f>SUM(O8:O87)</f>
        <v>6767721464303</v>
      </c>
      <c r="P88" s="10"/>
      <c r="Q88" s="14">
        <f>SUM(Q8:Q87)</f>
        <v>337804561966</v>
      </c>
      <c r="T88" s="4"/>
    </row>
    <row r="89" spans="1:20" ht="24.75" thickTop="1">
      <c r="G89" s="4"/>
      <c r="I89" s="15"/>
      <c r="Q89" s="15"/>
      <c r="T89" s="4"/>
    </row>
    <row r="90" spans="1:20">
      <c r="T90" s="4"/>
    </row>
    <row r="91" spans="1:20">
      <c r="T91" s="4"/>
    </row>
    <row r="92" spans="1:20">
      <c r="I92" s="15"/>
      <c r="Q92" s="15"/>
      <c r="T92" s="4"/>
    </row>
  </sheetData>
  <mergeCells count="6">
    <mergeCell ref="A2:Q2"/>
    <mergeCell ref="A3:Q3"/>
    <mergeCell ref="A4:Q4"/>
    <mergeCell ref="A6:A7"/>
    <mergeCell ref="C6:I6"/>
    <mergeCell ref="K6:Q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6"/>
  <sheetViews>
    <sheetView rightToLeft="1" topLeftCell="B1" workbookViewId="0">
      <selection activeCell="J24" sqref="J24"/>
    </sheetView>
  </sheetViews>
  <sheetFormatPr defaultRowHeight="24"/>
  <cols>
    <col min="1" max="1" width="35.7109375" style="2" bestFit="1" customWidth="1"/>
    <col min="2" max="2" width="1" style="2" customWidth="1"/>
    <col min="3" max="3" width="21" style="2" customWidth="1"/>
    <col min="4" max="4" width="1" style="2" customWidth="1"/>
    <col min="5" max="5" width="22" style="2" customWidth="1"/>
    <col min="6" max="6" width="1" style="2" customWidth="1"/>
    <col min="7" max="7" width="22" style="2" customWidth="1"/>
    <col min="8" max="8" width="1" style="2" customWidth="1"/>
    <col min="9" max="9" width="22" style="2" customWidth="1"/>
    <col min="10" max="10" width="1" style="2" customWidth="1"/>
    <col min="11" max="11" width="23" style="2" customWidth="1"/>
    <col min="12" max="12" width="1" style="2" customWidth="1"/>
    <col min="13" max="13" width="21" style="2" customWidth="1"/>
    <col min="14" max="14" width="1" style="2" customWidth="1"/>
    <col min="15" max="15" width="22" style="2" customWidth="1"/>
    <col min="16" max="16" width="1" style="2" customWidth="1"/>
    <col min="17" max="17" width="22" style="2" customWidth="1"/>
    <col min="18" max="18" width="1" style="2" customWidth="1"/>
    <col min="19" max="19" width="22" style="2" customWidth="1"/>
    <col min="20" max="20" width="1" style="2" customWidth="1"/>
    <col min="21" max="21" width="23" style="2" customWidth="1"/>
    <col min="22" max="22" width="1" style="2" customWidth="1"/>
    <col min="23" max="23" width="9.140625" style="2" customWidth="1"/>
    <col min="24" max="16384" width="9.140625" style="2"/>
  </cols>
  <sheetData>
    <row r="2" spans="1:21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  <c r="R2" s="29" t="s">
        <v>0</v>
      </c>
      <c r="S2" s="29" t="s">
        <v>0</v>
      </c>
      <c r="T2" s="29" t="s">
        <v>0</v>
      </c>
      <c r="U2" s="29" t="s">
        <v>0</v>
      </c>
    </row>
    <row r="3" spans="1:21" ht="24.75">
      <c r="A3" s="29" t="s">
        <v>169</v>
      </c>
      <c r="B3" s="29" t="s">
        <v>169</v>
      </c>
      <c r="C3" s="29" t="s">
        <v>169</v>
      </c>
      <c r="D3" s="29" t="s">
        <v>169</v>
      </c>
      <c r="E3" s="29" t="s">
        <v>169</v>
      </c>
      <c r="F3" s="29" t="s">
        <v>169</v>
      </c>
      <c r="G3" s="29" t="s">
        <v>169</v>
      </c>
      <c r="H3" s="29" t="s">
        <v>169</v>
      </c>
      <c r="I3" s="29" t="s">
        <v>169</v>
      </c>
      <c r="J3" s="29" t="s">
        <v>169</v>
      </c>
      <c r="K3" s="29" t="s">
        <v>169</v>
      </c>
      <c r="L3" s="29" t="s">
        <v>169</v>
      </c>
      <c r="M3" s="29" t="s">
        <v>169</v>
      </c>
      <c r="N3" s="29" t="s">
        <v>169</v>
      </c>
      <c r="O3" s="29" t="s">
        <v>169</v>
      </c>
      <c r="P3" s="29" t="s">
        <v>169</v>
      </c>
      <c r="Q3" s="29" t="s">
        <v>169</v>
      </c>
      <c r="R3" s="29" t="s">
        <v>169</v>
      </c>
      <c r="S3" s="29" t="s">
        <v>169</v>
      </c>
      <c r="T3" s="29" t="s">
        <v>169</v>
      </c>
      <c r="U3" s="29" t="s">
        <v>169</v>
      </c>
    </row>
    <row r="4" spans="1:21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  <c r="R4" s="29" t="s">
        <v>2</v>
      </c>
      <c r="S4" s="29" t="s">
        <v>2</v>
      </c>
      <c r="T4" s="29" t="s">
        <v>2</v>
      </c>
      <c r="U4" s="29" t="s">
        <v>2</v>
      </c>
    </row>
    <row r="6" spans="1:21" ht="24.75">
      <c r="A6" s="28" t="s">
        <v>3</v>
      </c>
      <c r="C6" s="28" t="s">
        <v>171</v>
      </c>
      <c r="D6" s="28" t="s">
        <v>171</v>
      </c>
      <c r="E6" s="28" t="s">
        <v>171</v>
      </c>
      <c r="F6" s="28" t="s">
        <v>171</v>
      </c>
      <c r="G6" s="28" t="s">
        <v>171</v>
      </c>
      <c r="H6" s="28" t="s">
        <v>171</v>
      </c>
      <c r="I6" s="28" t="s">
        <v>171</v>
      </c>
      <c r="J6" s="28" t="s">
        <v>171</v>
      </c>
      <c r="K6" s="28" t="s">
        <v>171</v>
      </c>
      <c r="M6" s="28" t="s">
        <v>172</v>
      </c>
      <c r="N6" s="28" t="s">
        <v>172</v>
      </c>
      <c r="O6" s="28" t="s">
        <v>172</v>
      </c>
      <c r="P6" s="28" t="s">
        <v>172</v>
      </c>
      <c r="Q6" s="28" t="s">
        <v>172</v>
      </c>
      <c r="R6" s="28" t="s">
        <v>172</v>
      </c>
      <c r="S6" s="28" t="s">
        <v>172</v>
      </c>
      <c r="T6" s="28" t="s">
        <v>172</v>
      </c>
      <c r="U6" s="28" t="s">
        <v>172</v>
      </c>
    </row>
    <row r="7" spans="1:21" ht="24.75">
      <c r="A7" s="28" t="s">
        <v>3</v>
      </c>
      <c r="C7" s="28" t="s">
        <v>257</v>
      </c>
      <c r="E7" s="28" t="s">
        <v>258</v>
      </c>
      <c r="G7" s="28" t="s">
        <v>259</v>
      </c>
      <c r="I7" s="28" t="s">
        <v>146</v>
      </c>
      <c r="K7" s="28" t="s">
        <v>260</v>
      </c>
      <c r="M7" s="28" t="s">
        <v>257</v>
      </c>
      <c r="O7" s="28" t="s">
        <v>258</v>
      </c>
      <c r="Q7" s="28" t="s">
        <v>259</v>
      </c>
      <c r="S7" s="28" t="s">
        <v>146</v>
      </c>
      <c r="U7" s="28" t="s">
        <v>260</v>
      </c>
    </row>
    <row r="8" spans="1:21">
      <c r="A8" s="2" t="s">
        <v>23</v>
      </c>
      <c r="C8" s="10">
        <v>0</v>
      </c>
      <c r="D8" s="10"/>
      <c r="E8" s="10">
        <v>0</v>
      </c>
      <c r="F8" s="10"/>
      <c r="G8" s="10">
        <v>3036724119</v>
      </c>
      <c r="H8" s="10"/>
      <c r="I8" s="10">
        <f>C8+E8+G8</f>
        <v>3036724119</v>
      </c>
      <c r="J8" s="10"/>
      <c r="K8" s="16">
        <f>I8/$I$75</f>
        <v>-0.22610354766286136</v>
      </c>
      <c r="L8" s="10"/>
      <c r="M8" s="10">
        <v>0</v>
      </c>
      <c r="N8" s="10"/>
      <c r="O8" s="10">
        <v>0</v>
      </c>
      <c r="P8" s="10"/>
      <c r="Q8" s="10">
        <v>5025706876</v>
      </c>
      <c r="R8" s="10"/>
      <c r="S8" s="10">
        <f>M8+O8+Q8</f>
        <v>5025706876</v>
      </c>
      <c r="T8" s="10"/>
      <c r="U8" s="16">
        <f>S8/$S$75</f>
        <v>1.669821733866405E-2</v>
      </c>
    </row>
    <row r="9" spans="1:21">
      <c r="A9" s="2" t="s">
        <v>16</v>
      </c>
      <c r="C9" s="10">
        <v>0</v>
      </c>
      <c r="D9" s="10"/>
      <c r="E9" s="10">
        <v>14382344474</v>
      </c>
      <c r="F9" s="10"/>
      <c r="G9" s="10">
        <v>3060195472</v>
      </c>
      <c r="H9" s="10"/>
      <c r="I9" s="10">
        <f t="shared" ref="I9:I72" si="0">C9+E9+G9</f>
        <v>17442539946</v>
      </c>
      <c r="J9" s="10"/>
      <c r="K9" s="16">
        <f t="shared" ref="K9:K73" si="1">I9/$I$75</f>
        <v>-1.2987087425447403</v>
      </c>
      <c r="L9" s="10"/>
      <c r="M9" s="10">
        <v>0</v>
      </c>
      <c r="N9" s="10"/>
      <c r="O9" s="10">
        <v>23389983958</v>
      </c>
      <c r="P9" s="10"/>
      <c r="Q9" s="10">
        <v>3060195472</v>
      </c>
      <c r="R9" s="10"/>
      <c r="S9" s="10">
        <f t="shared" ref="S9:S72" si="2">M9+O9+Q9</f>
        <v>26450179430</v>
      </c>
      <c r="T9" s="10"/>
      <c r="U9" s="16">
        <f t="shared" ref="U9:U71" si="3">S9/$S$75</f>
        <v>8.7882332906834892E-2</v>
      </c>
    </row>
    <row r="10" spans="1:21">
      <c r="A10" s="2" t="s">
        <v>61</v>
      </c>
      <c r="C10" s="10">
        <v>0</v>
      </c>
      <c r="D10" s="10"/>
      <c r="E10" s="10">
        <v>0</v>
      </c>
      <c r="F10" s="10"/>
      <c r="G10" s="10">
        <v>6833120649</v>
      </c>
      <c r="H10" s="10"/>
      <c r="I10" s="10">
        <f t="shared" si="0"/>
        <v>6833120649</v>
      </c>
      <c r="J10" s="10"/>
      <c r="K10" s="16">
        <f t="shared" si="1"/>
        <v>-0.50876956872065915</v>
      </c>
      <c r="L10" s="10"/>
      <c r="M10" s="10">
        <v>0</v>
      </c>
      <c r="N10" s="10"/>
      <c r="O10" s="10">
        <v>0</v>
      </c>
      <c r="P10" s="10"/>
      <c r="Q10" s="10">
        <v>6833120649</v>
      </c>
      <c r="R10" s="10"/>
      <c r="S10" s="10">
        <f t="shared" si="2"/>
        <v>6833120649</v>
      </c>
      <c r="T10" s="10"/>
      <c r="U10" s="16">
        <f t="shared" si="3"/>
        <v>2.2703459734828187E-2</v>
      </c>
    </row>
    <row r="11" spans="1:21">
      <c r="A11" s="2" t="s">
        <v>25</v>
      </c>
      <c r="C11" s="10">
        <v>0</v>
      </c>
      <c r="D11" s="10"/>
      <c r="E11" s="10">
        <v>0</v>
      </c>
      <c r="F11" s="10"/>
      <c r="G11" s="10">
        <v>-42149760</v>
      </c>
      <c r="H11" s="10"/>
      <c r="I11" s="10">
        <f t="shared" si="0"/>
        <v>-42149760</v>
      </c>
      <c r="J11" s="10"/>
      <c r="K11" s="16">
        <f t="shared" si="1"/>
        <v>3.1383194177930416E-3</v>
      </c>
      <c r="L11" s="10"/>
      <c r="M11" s="10">
        <v>0</v>
      </c>
      <c r="N11" s="10"/>
      <c r="O11" s="10">
        <v>0</v>
      </c>
      <c r="P11" s="10"/>
      <c r="Q11" s="10">
        <v>-42149760</v>
      </c>
      <c r="R11" s="10"/>
      <c r="S11" s="10">
        <f t="shared" si="2"/>
        <v>-42149760</v>
      </c>
      <c r="T11" s="10"/>
      <c r="U11" s="16">
        <f t="shared" si="3"/>
        <v>-1.4004514600992986E-4</v>
      </c>
    </row>
    <row r="12" spans="1:21">
      <c r="A12" s="2" t="s">
        <v>53</v>
      </c>
      <c r="C12" s="10">
        <v>11750318816</v>
      </c>
      <c r="D12" s="10"/>
      <c r="E12" s="10">
        <v>-14292080861</v>
      </c>
      <c r="F12" s="10"/>
      <c r="G12" s="10">
        <v>5774716623</v>
      </c>
      <c r="H12" s="10"/>
      <c r="I12" s="10">
        <f t="shared" si="0"/>
        <v>3232954578</v>
      </c>
      <c r="J12" s="10"/>
      <c r="K12" s="16">
        <f t="shared" si="1"/>
        <v>-0.24071416133758078</v>
      </c>
      <c r="L12" s="10"/>
      <c r="M12" s="10">
        <v>11750318816</v>
      </c>
      <c r="N12" s="10"/>
      <c r="O12" s="10">
        <v>10110550496</v>
      </c>
      <c r="P12" s="10"/>
      <c r="Q12" s="10">
        <v>18084423908</v>
      </c>
      <c r="R12" s="10"/>
      <c r="S12" s="10">
        <f t="shared" si="2"/>
        <v>39945293220</v>
      </c>
      <c r="T12" s="10"/>
      <c r="U12" s="16">
        <f t="shared" si="3"/>
        <v>0.13272067080344849</v>
      </c>
    </row>
    <row r="13" spans="1:21">
      <c r="A13" s="2" t="s">
        <v>22</v>
      </c>
      <c r="C13" s="10">
        <v>0</v>
      </c>
      <c r="D13" s="10"/>
      <c r="E13" s="10">
        <v>1168796722</v>
      </c>
      <c r="F13" s="10"/>
      <c r="G13" s="10">
        <v>1748644152</v>
      </c>
      <c r="H13" s="10"/>
      <c r="I13" s="10">
        <f t="shared" si="0"/>
        <v>2917440874</v>
      </c>
      <c r="J13" s="10"/>
      <c r="K13" s="16">
        <f t="shared" si="1"/>
        <v>-0.21722214658250255</v>
      </c>
      <c r="L13" s="10"/>
      <c r="M13" s="10">
        <v>0</v>
      </c>
      <c r="N13" s="10"/>
      <c r="O13" s="10">
        <v>27572222027</v>
      </c>
      <c r="P13" s="10"/>
      <c r="Q13" s="10">
        <v>5362582993</v>
      </c>
      <c r="R13" s="10"/>
      <c r="S13" s="10">
        <f t="shared" si="2"/>
        <v>32934805020</v>
      </c>
      <c r="T13" s="10"/>
      <c r="U13" s="16">
        <f t="shared" si="3"/>
        <v>0.10942789657247089</v>
      </c>
    </row>
    <row r="14" spans="1:21">
      <c r="A14" s="2" t="s">
        <v>32</v>
      </c>
      <c r="C14" s="10">
        <v>0</v>
      </c>
      <c r="D14" s="10"/>
      <c r="E14" s="10">
        <v>7209042191</v>
      </c>
      <c r="F14" s="10"/>
      <c r="G14" s="10">
        <v>-6887554387</v>
      </c>
      <c r="H14" s="10"/>
      <c r="I14" s="10">
        <f t="shared" si="0"/>
        <v>321487804</v>
      </c>
      <c r="J14" s="10"/>
      <c r="K14" s="16">
        <f t="shared" si="1"/>
        <v>-2.3936824738191712E-2</v>
      </c>
      <c r="L14" s="10"/>
      <c r="M14" s="10">
        <v>16555083300</v>
      </c>
      <c r="N14" s="10"/>
      <c r="O14" s="10">
        <v>-10918466251</v>
      </c>
      <c r="P14" s="10"/>
      <c r="Q14" s="10">
        <v>-6924640612</v>
      </c>
      <c r="R14" s="10"/>
      <c r="S14" s="10">
        <f t="shared" si="2"/>
        <v>-1288023563</v>
      </c>
      <c r="T14" s="10"/>
      <c r="U14" s="16">
        <f t="shared" si="3"/>
        <v>-4.2795367742204243E-3</v>
      </c>
    </row>
    <row r="15" spans="1:21">
      <c r="A15" s="2" t="s">
        <v>54</v>
      </c>
      <c r="C15" s="10">
        <v>0</v>
      </c>
      <c r="D15" s="10"/>
      <c r="E15" s="10">
        <v>39143181778</v>
      </c>
      <c r="F15" s="10"/>
      <c r="G15" s="10">
        <v>-42664883891</v>
      </c>
      <c r="H15" s="10"/>
      <c r="I15" s="10">
        <f t="shared" si="0"/>
        <v>-3521702113</v>
      </c>
      <c r="J15" s="10"/>
      <c r="K15" s="16">
        <f t="shared" si="1"/>
        <v>0.26221326348977275</v>
      </c>
      <c r="L15" s="10"/>
      <c r="M15" s="10">
        <v>19865947530</v>
      </c>
      <c r="N15" s="10"/>
      <c r="O15" s="10">
        <v>-19390654121</v>
      </c>
      <c r="P15" s="10"/>
      <c r="Q15" s="10">
        <v>-42664883891</v>
      </c>
      <c r="R15" s="10"/>
      <c r="S15" s="10">
        <f t="shared" si="2"/>
        <v>-42189590482</v>
      </c>
      <c r="T15" s="10"/>
      <c r="U15" s="16">
        <f t="shared" si="3"/>
        <v>-0.1401774852134588</v>
      </c>
    </row>
    <row r="16" spans="1:21">
      <c r="A16" s="2" t="s">
        <v>218</v>
      </c>
      <c r="C16" s="10">
        <v>0</v>
      </c>
      <c r="D16" s="10"/>
      <c r="E16" s="10">
        <v>0</v>
      </c>
      <c r="F16" s="10"/>
      <c r="G16" s="10">
        <v>0</v>
      </c>
      <c r="H16" s="10"/>
      <c r="I16" s="10">
        <f t="shared" si="0"/>
        <v>0</v>
      </c>
      <c r="J16" s="10"/>
      <c r="K16" s="16">
        <f t="shared" si="1"/>
        <v>0</v>
      </c>
      <c r="L16" s="10"/>
      <c r="M16" s="10">
        <v>0</v>
      </c>
      <c r="N16" s="10"/>
      <c r="O16" s="10">
        <v>0</v>
      </c>
      <c r="P16" s="10"/>
      <c r="Q16" s="10">
        <v>636526705</v>
      </c>
      <c r="R16" s="10"/>
      <c r="S16" s="10">
        <f t="shared" si="2"/>
        <v>636526705</v>
      </c>
      <c r="T16" s="10"/>
      <c r="U16" s="16">
        <f t="shared" si="3"/>
        <v>2.1148987643332855E-3</v>
      </c>
    </row>
    <row r="17" spans="1:21">
      <c r="A17" s="2" t="s">
        <v>219</v>
      </c>
      <c r="C17" s="10">
        <v>0</v>
      </c>
      <c r="D17" s="10"/>
      <c r="E17" s="10">
        <v>0</v>
      </c>
      <c r="F17" s="10"/>
      <c r="G17" s="10">
        <v>0</v>
      </c>
      <c r="H17" s="10"/>
      <c r="I17" s="10">
        <f t="shared" si="0"/>
        <v>0</v>
      </c>
      <c r="J17" s="10"/>
      <c r="K17" s="16">
        <f t="shared" si="1"/>
        <v>0</v>
      </c>
      <c r="L17" s="10"/>
      <c r="M17" s="10">
        <v>0</v>
      </c>
      <c r="N17" s="10"/>
      <c r="O17" s="10">
        <v>0</v>
      </c>
      <c r="P17" s="10"/>
      <c r="Q17" s="10">
        <v>-39624664</v>
      </c>
      <c r="R17" s="10"/>
      <c r="S17" s="10">
        <f t="shared" si="2"/>
        <v>-39624664</v>
      </c>
      <c r="T17" s="10"/>
      <c r="U17" s="16">
        <f t="shared" si="3"/>
        <v>-1.3165536068234816E-4</v>
      </c>
    </row>
    <row r="18" spans="1:21">
      <c r="A18" s="2" t="s">
        <v>27</v>
      </c>
      <c r="C18" s="10">
        <v>0</v>
      </c>
      <c r="D18" s="10"/>
      <c r="E18" s="10">
        <v>-1074139733</v>
      </c>
      <c r="F18" s="10"/>
      <c r="G18" s="10">
        <v>0</v>
      </c>
      <c r="H18" s="10"/>
      <c r="I18" s="10">
        <f t="shared" si="0"/>
        <v>-1074139733</v>
      </c>
      <c r="J18" s="10"/>
      <c r="K18" s="16">
        <f t="shared" si="1"/>
        <v>7.9976578312591418E-2</v>
      </c>
      <c r="L18" s="10"/>
      <c r="M18" s="10">
        <v>2645184508</v>
      </c>
      <c r="N18" s="10"/>
      <c r="O18" s="10">
        <v>4556378383</v>
      </c>
      <c r="P18" s="10"/>
      <c r="Q18" s="10">
        <v>-3867515840</v>
      </c>
      <c r="R18" s="10"/>
      <c r="S18" s="10">
        <f t="shared" si="2"/>
        <v>3334047051</v>
      </c>
      <c r="T18" s="10"/>
      <c r="U18" s="16">
        <f t="shared" si="3"/>
        <v>1.1077574488236019E-2</v>
      </c>
    </row>
    <row r="19" spans="1:21">
      <c r="A19" s="2" t="s">
        <v>220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f t="shared" si="0"/>
        <v>0</v>
      </c>
      <c r="J19" s="10"/>
      <c r="K19" s="16">
        <f t="shared" si="1"/>
        <v>0</v>
      </c>
      <c r="L19" s="10"/>
      <c r="M19" s="10">
        <v>0</v>
      </c>
      <c r="N19" s="10"/>
      <c r="O19" s="10">
        <v>0</v>
      </c>
      <c r="P19" s="10"/>
      <c r="Q19" s="10">
        <v>11369053955</v>
      </c>
      <c r="R19" s="10"/>
      <c r="S19" s="10">
        <f t="shared" si="2"/>
        <v>11369053955</v>
      </c>
      <c r="T19" s="10"/>
      <c r="U19" s="16">
        <f t="shared" si="3"/>
        <v>3.7774374542648537E-2</v>
      </c>
    </row>
    <row r="20" spans="1:21">
      <c r="A20" s="2" t="s">
        <v>45</v>
      </c>
      <c r="C20" s="10">
        <v>0</v>
      </c>
      <c r="D20" s="10"/>
      <c r="E20" s="10">
        <v>-7527013101</v>
      </c>
      <c r="F20" s="10"/>
      <c r="G20" s="10">
        <v>0</v>
      </c>
      <c r="H20" s="10"/>
      <c r="I20" s="10">
        <f t="shared" si="0"/>
        <v>-7527013101</v>
      </c>
      <c r="J20" s="10"/>
      <c r="K20" s="16">
        <f t="shared" si="1"/>
        <v>0.56043430313365761</v>
      </c>
      <c r="L20" s="10"/>
      <c r="M20" s="10">
        <v>7322162381</v>
      </c>
      <c r="N20" s="10"/>
      <c r="O20" s="10">
        <v>-19206909474</v>
      </c>
      <c r="P20" s="10"/>
      <c r="Q20" s="10">
        <v>-101411850</v>
      </c>
      <c r="R20" s="10"/>
      <c r="S20" s="10">
        <f t="shared" si="2"/>
        <v>-11986158943</v>
      </c>
      <c r="T20" s="10"/>
      <c r="U20" s="16">
        <f t="shared" si="3"/>
        <v>-3.9824743468780406E-2</v>
      </c>
    </row>
    <row r="21" spans="1:21">
      <c r="A21" s="2" t="s">
        <v>221</v>
      </c>
      <c r="C21" s="10">
        <v>0</v>
      </c>
      <c r="D21" s="10"/>
      <c r="E21" s="10">
        <v>0</v>
      </c>
      <c r="F21" s="10"/>
      <c r="G21" s="10">
        <v>0</v>
      </c>
      <c r="H21" s="10"/>
      <c r="I21" s="10">
        <f t="shared" si="0"/>
        <v>0</v>
      </c>
      <c r="J21" s="10"/>
      <c r="K21" s="16">
        <f t="shared" si="1"/>
        <v>0</v>
      </c>
      <c r="L21" s="10"/>
      <c r="M21" s="10">
        <v>0</v>
      </c>
      <c r="N21" s="10"/>
      <c r="O21" s="10">
        <v>0</v>
      </c>
      <c r="P21" s="10"/>
      <c r="Q21" s="10">
        <v>2751755060</v>
      </c>
      <c r="R21" s="10"/>
      <c r="S21" s="10">
        <f t="shared" si="2"/>
        <v>2751755060</v>
      </c>
      <c r="T21" s="10"/>
      <c r="U21" s="16">
        <f t="shared" si="3"/>
        <v>9.1428738659784375E-3</v>
      </c>
    </row>
    <row r="22" spans="1:21">
      <c r="A22" s="2" t="s">
        <v>222</v>
      </c>
      <c r="C22" s="10">
        <v>0</v>
      </c>
      <c r="D22" s="10"/>
      <c r="E22" s="10">
        <v>0</v>
      </c>
      <c r="F22" s="10"/>
      <c r="G22" s="10">
        <v>0</v>
      </c>
      <c r="H22" s="10"/>
      <c r="I22" s="10">
        <f t="shared" si="0"/>
        <v>0</v>
      </c>
      <c r="J22" s="10"/>
      <c r="K22" s="16">
        <f t="shared" si="1"/>
        <v>0</v>
      </c>
      <c r="L22" s="10"/>
      <c r="M22" s="10">
        <v>0</v>
      </c>
      <c r="N22" s="10"/>
      <c r="O22" s="10">
        <v>0</v>
      </c>
      <c r="P22" s="10"/>
      <c r="Q22" s="10">
        <v>3019081239</v>
      </c>
      <c r="R22" s="10"/>
      <c r="S22" s="10">
        <f t="shared" si="2"/>
        <v>3019081239</v>
      </c>
      <c r="T22" s="10"/>
      <c r="U22" s="16">
        <f t="shared" si="3"/>
        <v>1.0031081385317376E-2</v>
      </c>
    </row>
    <row r="23" spans="1:21">
      <c r="A23" s="2" t="s">
        <v>36</v>
      </c>
      <c r="C23" s="10">
        <v>0</v>
      </c>
      <c r="D23" s="10"/>
      <c r="E23" s="10">
        <v>-5577907746</v>
      </c>
      <c r="F23" s="10"/>
      <c r="G23" s="10">
        <v>0</v>
      </c>
      <c r="H23" s="10"/>
      <c r="I23" s="10">
        <f t="shared" si="0"/>
        <v>-5577907746</v>
      </c>
      <c r="J23" s="10"/>
      <c r="K23" s="16">
        <f t="shared" si="1"/>
        <v>0.41531093391587559</v>
      </c>
      <c r="L23" s="10"/>
      <c r="M23" s="10">
        <v>1855000000</v>
      </c>
      <c r="N23" s="10"/>
      <c r="O23" s="10">
        <v>-9116965793</v>
      </c>
      <c r="P23" s="10"/>
      <c r="Q23" s="10">
        <v>107613756</v>
      </c>
      <c r="R23" s="10"/>
      <c r="S23" s="10">
        <f t="shared" si="2"/>
        <v>-7154352037</v>
      </c>
      <c r="T23" s="10"/>
      <c r="U23" s="16">
        <f t="shared" si="3"/>
        <v>-2.3770770595801828E-2</v>
      </c>
    </row>
    <row r="24" spans="1:21">
      <c r="A24" s="2" t="s">
        <v>52</v>
      </c>
      <c r="C24" s="10">
        <v>0</v>
      </c>
      <c r="D24" s="10"/>
      <c r="E24" s="10">
        <v>-3565581006</v>
      </c>
      <c r="F24" s="10"/>
      <c r="G24" s="10">
        <v>0</v>
      </c>
      <c r="H24" s="10"/>
      <c r="I24" s="10">
        <f t="shared" si="0"/>
        <v>-3565581006</v>
      </c>
      <c r="J24" s="10"/>
      <c r="K24" s="16">
        <f t="shared" si="1"/>
        <v>0.26548032792698811</v>
      </c>
      <c r="L24" s="10"/>
      <c r="M24" s="10">
        <v>4326568500</v>
      </c>
      <c r="N24" s="10"/>
      <c r="O24" s="10">
        <v>3232046349</v>
      </c>
      <c r="P24" s="10"/>
      <c r="Q24" s="10">
        <v>577433771</v>
      </c>
      <c r="R24" s="10"/>
      <c r="S24" s="10">
        <f t="shared" si="2"/>
        <v>8136048620</v>
      </c>
      <c r="T24" s="10"/>
      <c r="U24" s="16">
        <f t="shared" si="3"/>
        <v>2.7032517312833768E-2</v>
      </c>
    </row>
    <row r="25" spans="1:21">
      <c r="A25" s="2" t="s">
        <v>206</v>
      </c>
      <c r="C25" s="10">
        <v>0</v>
      </c>
      <c r="D25" s="10"/>
      <c r="E25" s="10">
        <v>0</v>
      </c>
      <c r="F25" s="10"/>
      <c r="G25" s="10">
        <v>0</v>
      </c>
      <c r="H25" s="10"/>
      <c r="I25" s="10">
        <f t="shared" si="0"/>
        <v>0</v>
      </c>
      <c r="J25" s="10"/>
      <c r="K25" s="16">
        <f t="shared" si="1"/>
        <v>0</v>
      </c>
      <c r="L25" s="10"/>
      <c r="M25" s="10">
        <v>10790440650</v>
      </c>
      <c r="N25" s="10"/>
      <c r="O25" s="10">
        <v>0</v>
      </c>
      <c r="P25" s="10"/>
      <c r="Q25" s="10">
        <v>-16642303659</v>
      </c>
      <c r="R25" s="10"/>
      <c r="S25" s="10">
        <f t="shared" si="2"/>
        <v>-5851863009</v>
      </c>
      <c r="T25" s="10"/>
      <c r="U25" s="16">
        <f t="shared" si="3"/>
        <v>-1.9443171432660885E-2</v>
      </c>
    </row>
    <row r="26" spans="1:21">
      <c r="A26" s="2" t="s">
        <v>33</v>
      </c>
      <c r="C26" s="10">
        <v>0</v>
      </c>
      <c r="D26" s="10"/>
      <c r="E26" s="10">
        <v>-5707122210</v>
      </c>
      <c r="F26" s="10"/>
      <c r="G26" s="10">
        <v>0</v>
      </c>
      <c r="H26" s="10"/>
      <c r="I26" s="10">
        <f t="shared" si="0"/>
        <v>-5707122210</v>
      </c>
      <c r="J26" s="10"/>
      <c r="K26" s="16">
        <f t="shared" si="1"/>
        <v>0.42493177781702524</v>
      </c>
      <c r="L26" s="10"/>
      <c r="M26" s="10">
        <v>1235851200</v>
      </c>
      <c r="N26" s="10"/>
      <c r="O26" s="10">
        <v>16236291529</v>
      </c>
      <c r="P26" s="10"/>
      <c r="Q26" s="10">
        <v>6943987675</v>
      </c>
      <c r="R26" s="10"/>
      <c r="S26" s="10">
        <f t="shared" si="2"/>
        <v>24416130404</v>
      </c>
      <c r="T26" s="10"/>
      <c r="U26" s="16">
        <f t="shared" si="3"/>
        <v>8.1124081072482201E-2</v>
      </c>
    </row>
    <row r="27" spans="1:21">
      <c r="A27" s="2" t="s">
        <v>224</v>
      </c>
      <c r="C27" s="10">
        <v>0</v>
      </c>
      <c r="D27" s="10"/>
      <c r="E27" s="10">
        <v>0</v>
      </c>
      <c r="F27" s="10"/>
      <c r="G27" s="10">
        <v>0</v>
      </c>
      <c r="H27" s="10"/>
      <c r="I27" s="10">
        <f t="shared" si="0"/>
        <v>0</v>
      </c>
      <c r="J27" s="10"/>
      <c r="K27" s="16">
        <f t="shared" si="1"/>
        <v>0</v>
      </c>
      <c r="L27" s="10"/>
      <c r="M27" s="10">
        <v>0</v>
      </c>
      <c r="N27" s="10"/>
      <c r="O27" s="10">
        <v>0</v>
      </c>
      <c r="P27" s="10"/>
      <c r="Q27" s="10">
        <v>1123612079</v>
      </c>
      <c r="R27" s="10"/>
      <c r="S27" s="10">
        <f t="shared" si="2"/>
        <v>1123612079</v>
      </c>
      <c r="T27" s="10"/>
      <c r="U27" s="16">
        <f t="shared" si="3"/>
        <v>3.7332696001608511E-3</v>
      </c>
    </row>
    <row r="28" spans="1:21">
      <c r="A28" s="2" t="s">
        <v>21</v>
      </c>
      <c r="C28" s="10">
        <v>0</v>
      </c>
      <c r="D28" s="10"/>
      <c r="E28" s="10">
        <v>-8826878671</v>
      </c>
      <c r="F28" s="10"/>
      <c r="G28" s="10">
        <v>0</v>
      </c>
      <c r="H28" s="10"/>
      <c r="I28" s="10">
        <f t="shared" si="0"/>
        <v>-8826878671</v>
      </c>
      <c r="J28" s="10"/>
      <c r="K28" s="16">
        <f t="shared" si="1"/>
        <v>0.65721761480261187</v>
      </c>
      <c r="L28" s="10"/>
      <c r="M28" s="10">
        <v>0</v>
      </c>
      <c r="N28" s="10"/>
      <c r="O28" s="10">
        <v>-15483435663</v>
      </c>
      <c r="P28" s="10"/>
      <c r="Q28" s="10">
        <v>-2861</v>
      </c>
      <c r="R28" s="10"/>
      <c r="S28" s="10">
        <f t="shared" si="2"/>
        <v>-15483438524</v>
      </c>
      <c r="T28" s="10"/>
      <c r="U28" s="16">
        <f t="shared" si="3"/>
        <v>-5.1444667984571035E-2</v>
      </c>
    </row>
    <row r="29" spans="1:21">
      <c r="A29" s="2" t="s">
        <v>19</v>
      </c>
      <c r="C29" s="10">
        <v>15085372500</v>
      </c>
      <c r="D29" s="10"/>
      <c r="E29" s="10">
        <v>-14101330611</v>
      </c>
      <c r="F29" s="10"/>
      <c r="G29" s="10">
        <v>0</v>
      </c>
      <c r="H29" s="10"/>
      <c r="I29" s="10">
        <f t="shared" si="0"/>
        <v>984041889</v>
      </c>
      <c r="J29" s="10"/>
      <c r="K29" s="16">
        <f t="shared" si="1"/>
        <v>-7.3268217142172215E-2</v>
      </c>
      <c r="L29" s="10"/>
      <c r="M29" s="10">
        <v>15085372500</v>
      </c>
      <c r="N29" s="10"/>
      <c r="O29" s="10">
        <v>-7450892728</v>
      </c>
      <c r="P29" s="10"/>
      <c r="Q29" s="10">
        <v>-5255054121</v>
      </c>
      <c r="R29" s="10"/>
      <c r="S29" s="10">
        <f t="shared" si="2"/>
        <v>2379425651</v>
      </c>
      <c r="T29" s="10"/>
      <c r="U29" s="16">
        <f t="shared" si="3"/>
        <v>7.9057867165570426E-3</v>
      </c>
    </row>
    <row r="30" spans="1:21">
      <c r="A30" s="2" t="s">
        <v>41</v>
      </c>
      <c r="C30" s="10">
        <v>0</v>
      </c>
      <c r="D30" s="10"/>
      <c r="E30" s="10">
        <v>2456515394</v>
      </c>
      <c r="F30" s="10"/>
      <c r="G30" s="10">
        <v>0</v>
      </c>
      <c r="H30" s="10"/>
      <c r="I30" s="10">
        <f t="shared" si="0"/>
        <v>2456515394</v>
      </c>
      <c r="J30" s="10"/>
      <c r="K30" s="16">
        <f t="shared" si="1"/>
        <v>-0.18290329437457589</v>
      </c>
      <c r="L30" s="10"/>
      <c r="M30" s="10">
        <v>2696000000</v>
      </c>
      <c r="N30" s="10"/>
      <c r="O30" s="10">
        <v>-350681835</v>
      </c>
      <c r="P30" s="10"/>
      <c r="Q30" s="10">
        <v>22641683</v>
      </c>
      <c r="R30" s="10"/>
      <c r="S30" s="10">
        <f t="shared" si="2"/>
        <v>2367959848</v>
      </c>
      <c r="T30" s="10"/>
      <c r="U30" s="16">
        <f t="shared" si="3"/>
        <v>7.8676908874169456E-3</v>
      </c>
    </row>
    <row r="31" spans="1:21">
      <c r="A31" s="2" t="s">
        <v>18</v>
      </c>
      <c r="C31" s="10">
        <v>0</v>
      </c>
      <c r="D31" s="10"/>
      <c r="E31" s="10">
        <v>-1531706355</v>
      </c>
      <c r="F31" s="10"/>
      <c r="G31" s="10">
        <v>0</v>
      </c>
      <c r="H31" s="10"/>
      <c r="I31" s="10">
        <f t="shared" si="0"/>
        <v>-1531706355</v>
      </c>
      <c r="J31" s="10"/>
      <c r="K31" s="16">
        <f t="shared" si="1"/>
        <v>0.11404534204354905</v>
      </c>
      <c r="L31" s="10"/>
      <c r="M31" s="10">
        <v>9957571200</v>
      </c>
      <c r="N31" s="10"/>
      <c r="O31" s="10">
        <v>-1788495846</v>
      </c>
      <c r="P31" s="10"/>
      <c r="Q31" s="10">
        <v>-1214380596</v>
      </c>
      <c r="R31" s="10"/>
      <c r="S31" s="10">
        <f t="shared" si="2"/>
        <v>6954694758</v>
      </c>
      <c r="T31" s="10"/>
      <c r="U31" s="16">
        <f t="shared" si="3"/>
        <v>2.3107397120140274E-2</v>
      </c>
    </row>
    <row r="32" spans="1:21">
      <c r="A32" s="2" t="s">
        <v>37</v>
      </c>
      <c r="C32" s="10">
        <v>0</v>
      </c>
      <c r="D32" s="10"/>
      <c r="E32" s="10">
        <v>-1431764569</v>
      </c>
      <c r="F32" s="10"/>
      <c r="G32" s="10">
        <v>0</v>
      </c>
      <c r="H32" s="10"/>
      <c r="I32" s="10">
        <f t="shared" si="0"/>
        <v>-1431764569</v>
      </c>
      <c r="J32" s="10"/>
      <c r="K32" s="16">
        <f t="shared" si="1"/>
        <v>0.10660403638361844</v>
      </c>
      <c r="L32" s="10"/>
      <c r="M32" s="10">
        <v>0</v>
      </c>
      <c r="N32" s="10"/>
      <c r="O32" s="10">
        <v>30179340982</v>
      </c>
      <c r="P32" s="10"/>
      <c r="Q32" s="10">
        <v>-990588191</v>
      </c>
      <c r="R32" s="10"/>
      <c r="S32" s="10">
        <f t="shared" si="2"/>
        <v>29188752791</v>
      </c>
      <c r="T32" s="10"/>
      <c r="U32" s="16">
        <f t="shared" si="3"/>
        <v>9.6981409774654526E-2</v>
      </c>
    </row>
    <row r="33" spans="1:21">
      <c r="A33" s="2" t="s">
        <v>225</v>
      </c>
      <c r="C33" s="10">
        <v>0</v>
      </c>
      <c r="D33" s="10"/>
      <c r="E33" s="10">
        <v>0</v>
      </c>
      <c r="F33" s="10"/>
      <c r="G33" s="10">
        <v>0</v>
      </c>
      <c r="H33" s="10"/>
      <c r="I33" s="10">
        <f t="shared" si="0"/>
        <v>0</v>
      </c>
      <c r="J33" s="10"/>
      <c r="K33" s="16">
        <f t="shared" si="1"/>
        <v>0</v>
      </c>
      <c r="L33" s="10"/>
      <c r="M33" s="10">
        <v>0</v>
      </c>
      <c r="N33" s="10"/>
      <c r="O33" s="10">
        <v>0</v>
      </c>
      <c r="P33" s="10"/>
      <c r="Q33" s="10">
        <v>-31635432</v>
      </c>
      <c r="R33" s="10"/>
      <c r="S33" s="10">
        <f t="shared" si="2"/>
        <v>-31635432</v>
      </c>
      <c r="T33" s="10"/>
      <c r="U33" s="16">
        <f t="shared" si="3"/>
        <v>-1.0511065053578495E-4</v>
      </c>
    </row>
    <row r="34" spans="1:21">
      <c r="A34" s="2" t="s">
        <v>226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f t="shared" si="0"/>
        <v>0</v>
      </c>
      <c r="J34" s="10"/>
      <c r="K34" s="16">
        <f t="shared" si="1"/>
        <v>0</v>
      </c>
      <c r="L34" s="10"/>
      <c r="M34" s="10">
        <v>0</v>
      </c>
      <c r="N34" s="10"/>
      <c r="O34" s="10">
        <v>0</v>
      </c>
      <c r="P34" s="10"/>
      <c r="Q34" s="10">
        <v>20606572468</v>
      </c>
      <c r="R34" s="10"/>
      <c r="S34" s="10">
        <f t="shared" si="2"/>
        <v>20606572468</v>
      </c>
      <c r="T34" s="10"/>
      <c r="U34" s="16">
        <f t="shared" si="3"/>
        <v>6.8466592693416539E-2</v>
      </c>
    </row>
    <row r="35" spans="1:21">
      <c r="A35" s="2" t="s">
        <v>34</v>
      </c>
      <c r="C35" s="10">
        <v>0</v>
      </c>
      <c r="D35" s="10"/>
      <c r="E35" s="10">
        <v>-2191157813</v>
      </c>
      <c r="F35" s="10"/>
      <c r="G35" s="10">
        <v>0</v>
      </c>
      <c r="H35" s="10"/>
      <c r="I35" s="10">
        <f t="shared" si="0"/>
        <v>-2191157813</v>
      </c>
      <c r="J35" s="10"/>
      <c r="K35" s="16">
        <f t="shared" si="1"/>
        <v>0.16314572400855507</v>
      </c>
      <c r="L35" s="10"/>
      <c r="M35" s="10">
        <v>34457130000</v>
      </c>
      <c r="N35" s="10"/>
      <c r="O35" s="10">
        <v>3956325721</v>
      </c>
      <c r="P35" s="10"/>
      <c r="Q35" s="10">
        <v>-4558343663</v>
      </c>
      <c r="R35" s="10"/>
      <c r="S35" s="10">
        <f t="shared" si="2"/>
        <v>33855112058</v>
      </c>
      <c r="T35" s="10"/>
      <c r="U35" s="16">
        <f t="shared" si="3"/>
        <v>0.11248567278544758</v>
      </c>
    </row>
    <row r="36" spans="1:21">
      <c r="A36" s="2" t="s">
        <v>227</v>
      </c>
      <c r="C36" s="10">
        <v>0</v>
      </c>
      <c r="D36" s="10"/>
      <c r="E36" s="10">
        <v>0</v>
      </c>
      <c r="F36" s="10"/>
      <c r="G36" s="10">
        <v>0</v>
      </c>
      <c r="H36" s="10"/>
      <c r="I36" s="10">
        <f t="shared" si="0"/>
        <v>0</v>
      </c>
      <c r="J36" s="10"/>
      <c r="K36" s="16">
        <f t="shared" si="1"/>
        <v>0</v>
      </c>
      <c r="L36" s="10"/>
      <c r="M36" s="10">
        <v>0</v>
      </c>
      <c r="N36" s="10"/>
      <c r="O36" s="10">
        <v>0</v>
      </c>
      <c r="P36" s="10"/>
      <c r="Q36" s="10">
        <v>-136067833</v>
      </c>
      <c r="R36" s="10"/>
      <c r="S36" s="10">
        <f t="shared" si="2"/>
        <v>-136067833</v>
      </c>
      <c r="T36" s="10"/>
      <c r="U36" s="16">
        <f t="shared" si="3"/>
        <v>-4.5209366648208082E-4</v>
      </c>
    </row>
    <row r="37" spans="1:21">
      <c r="A37" s="2" t="s">
        <v>228</v>
      </c>
      <c r="C37" s="10">
        <v>0</v>
      </c>
      <c r="D37" s="10"/>
      <c r="E37" s="10">
        <v>0</v>
      </c>
      <c r="F37" s="10"/>
      <c r="G37" s="10">
        <v>0</v>
      </c>
      <c r="H37" s="10"/>
      <c r="I37" s="10">
        <f t="shared" si="0"/>
        <v>0</v>
      </c>
      <c r="J37" s="10"/>
      <c r="K37" s="16">
        <f t="shared" si="1"/>
        <v>0</v>
      </c>
      <c r="L37" s="10"/>
      <c r="M37" s="10">
        <v>0</v>
      </c>
      <c r="N37" s="10"/>
      <c r="O37" s="10">
        <v>0</v>
      </c>
      <c r="P37" s="10"/>
      <c r="Q37" s="10">
        <v>3260282533</v>
      </c>
      <c r="R37" s="10"/>
      <c r="S37" s="10">
        <f t="shared" si="2"/>
        <v>3260282533</v>
      </c>
      <c r="T37" s="10"/>
      <c r="U37" s="16">
        <f t="shared" si="3"/>
        <v>1.0832487382315082E-2</v>
      </c>
    </row>
    <row r="38" spans="1:21">
      <c r="A38" s="2" t="s">
        <v>15</v>
      </c>
      <c r="C38" s="10">
        <v>0</v>
      </c>
      <c r="D38" s="10"/>
      <c r="E38" s="10">
        <v>-5857049039</v>
      </c>
      <c r="F38" s="10"/>
      <c r="G38" s="10">
        <v>0</v>
      </c>
      <c r="H38" s="10"/>
      <c r="I38" s="10">
        <f t="shared" si="0"/>
        <v>-5857049039</v>
      </c>
      <c r="J38" s="10"/>
      <c r="K38" s="16">
        <f t="shared" si="1"/>
        <v>0.43609478986499028</v>
      </c>
      <c r="L38" s="10"/>
      <c r="M38" s="10">
        <v>7563625400</v>
      </c>
      <c r="N38" s="10"/>
      <c r="O38" s="10">
        <v>-5069819882</v>
      </c>
      <c r="P38" s="10"/>
      <c r="Q38" s="10">
        <v>-3659</v>
      </c>
      <c r="R38" s="10"/>
      <c r="S38" s="10">
        <f t="shared" si="2"/>
        <v>2493801859</v>
      </c>
      <c r="T38" s="10"/>
      <c r="U38" s="16">
        <f t="shared" si="3"/>
        <v>8.2858086371900928E-3</v>
      </c>
    </row>
    <row r="39" spans="1:21">
      <c r="A39" s="2" t="s">
        <v>229</v>
      </c>
      <c r="C39" s="10">
        <v>0</v>
      </c>
      <c r="D39" s="10"/>
      <c r="E39" s="10">
        <v>0</v>
      </c>
      <c r="F39" s="10"/>
      <c r="G39" s="10">
        <v>0</v>
      </c>
      <c r="H39" s="10"/>
      <c r="I39" s="10">
        <f t="shared" si="0"/>
        <v>0</v>
      </c>
      <c r="J39" s="10"/>
      <c r="K39" s="16">
        <f t="shared" si="1"/>
        <v>0</v>
      </c>
      <c r="L39" s="10"/>
      <c r="M39" s="10">
        <v>0</v>
      </c>
      <c r="N39" s="10"/>
      <c r="O39" s="10">
        <v>0</v>
      </c>
      <c r="P39" s="10"/>
      <c r="Q39" s="10">
        <v>8441070120</v>
      </c>
      <c r="R39" s="10"/>
      <c r="S39" s="10">
        <f t="shared" si="2"/>
        <v>8441070120</v>
      </c>
      <c r="T39" s="10"/>
      <c r="U39" s="16">
        <f t="shared" si="3"/>
        <v>2.8045969833172386E-2</v>
      </c>
    </row>
    <row r="40" spans="1:21">
      <c r="A40" s="2" t="s">
        <v>38</v>
      </c>
      <c r="C40" s="10">
        <v>0</v>
      </c>
      <c r="D40" s="10"/>
      <c r="E40" s="10">
        <v>-359138395</v>
      </c>
      <c r="F40" s="10"/>
      <c r="G40" s="10">
        <v>0</v>
      </c>
      <c r="H40" s="10"/>
      <c r="I40" s="10">
        <f t="shared" si="0"/>
        <v>-359138395</v>
      </c>
      <c r="J40" s="10"/>
      <c r="K40" s="16">
        <f t="shared" si="1"/>
        <v>2.6740152226335984E-2</v>
      </c>
      <c r="L40" s="10"/>
      <c r="M40" s="10">
        <v>6193509600</v>
      </c>
      <c r="N40" s="10"/>
      <c r="O40" s="10">
        <v>14587132366</v>
      </c>
      <c r="P40" s="10"/>
      <c r="Q40" s="10">
        <v>283960505</v>
      </c>
      <c r="R40" s="10"/>
      <c r="S40" s="10">
        <f t="shared" si="2"/>
        <v>21064602471</v>
      </c>
      <c r="T40" s="10"/>
      <c r="U40" s="16">
        <f t="shared" si="3"/>
        <v>6.9988425288597708E-2</v>
      </c>
    </row>
    <row r="41" spans="1:21">
      <c r="A41" s="2" t="s">
        <v>230</v>
      </c>
      <c r="C41" s="10">
        <v>0</v>
      </c>
      <c r="D41" s="10"/>
      <c r="E41" s="10">
        <v>0</v>
      </c>
      <c r="F41" s="10"/>
      <c r="G41" s="10">
        <v>0</v>
      </c>
      <c r="H41" s="10"/>
      <c r="I41" s="10">
        <f t="shared" si="0"/>
        <v>0</v>
      </c>
      <c r="J41" s="10"/>
      <c r="K41" s="16">
        <f t="shared" si="1"/>
        <v>0</v>
      </c>
      <c r="L41" s="10"/>
      <c r="M41" s="10">
        <v>0</v>
      </c>
      <c r="N41" s="10"/>
      <c r="O41" s="10">
        <v>0</v>
      </c>
      <c r="P41" s="10"/>
      <c r="Q41" s="10">
        <v>5815601015</v>
      </c>
      <c r="R41" s="10"/>
      <c r="S41" s="10">
        <f t="shared" si="2"/>
        <v>5815601015</v>
      </c>
      <c r="T41" s="10"/>
      <c r="U41" s="16">
        <f t="shared" si="3"/>
        <v>1.9322688747958974E-2</v>
      </c>
    </row>
    <row r="42" spans="1:21">
      <c r="A42" s="2" t="s">
        <v>17</v>
      </c>
      <c r="C42" s="10">
        <v>1290407316</v>
      </c>
      <c r="D42" s="10"/>
      <c r="E42" s="10">
        <v>3163613231</v>
      </c>
      <c r="F42" s="10"/>
      <c r="G42" s="10">
        <v>0</v>
      </c>
      <c r="H42" s="10"/>
      <c r="I42" s="10">
        <f t="shared" si="0"/>
        <v>4454020547</v>
      </c>
      <c r="J42" s="10"/>
      <c r="K42" s="16">
        <f t="shared" si="1"/>
        <v>-0.33163033834354655</v>
      </c>
      <c r="L42" s="10"/>
      <c r="M42" s="10">
        <v>1290407316</v>
      </c>
      <c r="N42" s="10"/>
      <c r="O42" s="10">
        <v>8985228780</v>
      </c>
      <c r="P42" s="10"/>
      <c r="Q42" s="10">
        <v>-304395861</v>
      </c>
      <c r="R42" s="10"/>
      <c r="S42" s="10">
        <f t="shared" si="2"/>
        <v>9971240235</v>
      </c>
      <c r="T42" s="10"/>
      <c r="U42" s="16">
        <f t="shared" si="3"/>
        <v>3.3130053281695132E-2</v>
      </c>
    </row>
    <row r="43" spans="1:21">
      <c r="A43" s="2" t="s">
        <v>212</v>
      </c>
      <c r="C43" s="10">
        <v>0</v>
      </c>
      <c r="D43" s="10"/>
      <c r="E43" s="10">
        <v>0</v>
      </c>
      <c r="F43" s="10"/>
      <c r="G43" s="10">
        <v>0</v>
      </c>
      <c r="H43" s="10"/>
      <c r="I43" s="10">
        <f t="shared" si="0"/>
        <v>0</v>
      </c>
      <c r="J43" s="10"/>
      <c r="K43" s="16">
        <f t="shared" si="1"/>
        <v>0</v>
      </c>
      <c r="L43" s="10"/>
      <c r="M43" s="10">
        <v>433200000</v>
      </c>
      <c r="N43" s="10"/>
      <c r="O43" s="10">
        <v>0</v>
      </c>
      <c r="P43" s="10"/>
      <c r="Q43" s="10">
        <v>6375794139</v>
      </c>
      <c r="R43" s="10"/>
      <c r="S43" s="10">
        <f t="shared" si="2"/>
        <v>6808994139</v>
      </c>
      <c r="T43" s="10"/>
      <c r="U43" s="16">
        <f t="shared" si="3"/>
        <v>2.2623297935196112E-2</v>
      </c>
    </row>
    <row r="44" spans="1:21">
      <c r="A44" s="2" t="s">
        <v>28</v>
      </c>
      <c r="C44" s="10">
        <v>0</v>
      </c>
      <c r="D44" s="10"/>
      <c r="E44" s="10">
        <v>0</v>
      </c>
      <c r="F44" s="10"/>
      <c r="G44" s="10">
        <v>0</v>
      </c>
      <c r="H44" s="10"/>
      <c r="I44" s="10">
        <f t="shared" si="0"/>
        <v>0</v>
      </c>
      <c r="J44" s="10"/>
      <c r="K44" s="16">
        <f t="shared" si="1"/>
        <v>0</v>
      </c>
      <c r="L44" s="10"/>
      <c r="M44" s="10">
        <v>1737303552</v>
      </c>
      <c r="N44" s="10"/>
      <c r="O44" s="10">
        <v>0</v>
      </c>
      <c r="P44" s="10"/>
      <c r="Q44" s="10">
        <v>731259350</v>
      </c>
      <c r="R44" s="10"/>
      <c r="S44" s="10">
        <f t="shared" si="2"/>
        <v>2468562902</v>
      </c>
      <c r="T44" s="10"/>
      <c r="U44" s="16">
        <f t="shared" si="3"/>
        <v>8.2019506646131835E-3</v>
      </c>
    </row>
    <row r="45" spans="1:21">
      <c r="A45" s="2" t="s">
        <v>233</v>
      </c>
      <c r="C45" s="10">
        <v>0</v>
      </c>
      <c r="D45" s="10"/>
      <c r="E45" s="10">
        <v>0</v>
      </c>
      <c r="F45" s="10"/>
      <c r="G45" s="10">
        <v>0</v>
      </c>
      <c r="H45" s="10"/>
      <c r="I45" s="10">
        <f t="shared" si="0"/>
        <v>0</v>
      </c>
      <c r="J45" s="10"/>
      <c r="K45" s="16">
        <f t="shared" si="1"/>
        <v>0</v>
      </c>
      <c r="L45" s="10"/>
      <c r="M45" s="10">
        <v>0</v>
      </c>
      <c r="N45" s="10"/>
      <c r="O45" s="10">
        <v>0</v>
      </c>
      <c r="P45" s="10"/>
      <c r="Q45" s="10">
        <v>1261980104</v>
      </c>
      <c r="R45" s="10"/>
      <c r="S45" s="10">
        <f t="shared" si="2"/>
        <v>1261980104</v>
      </c>
      <c r="T45" s="10"/>
      <c r="U45" s="16">
        <f t="shared" si="3"/>
        <v>4.1930057947259123E-3</v>
      </c>
    </row>
    <row r="46" spans="1:21">
      <c r="A46" s="2" t="s">
        <v>55</v>
      </c>
      <c r="C46" s="10">
        <v>0</v>
      </c>
      <c r="D46" s="10"/>
      <c r="E46" s="10">
        <v>-3934947311</v>
      </c>
      <c r="F46" s="10"/>
      <c r="G46" s="10">
        <v>0</v>
      </c>
      <c r="H46" s="10"/>
      <c r="I46" s="10">
        <f t="shared" si="0"/>
        <v>-3934947311</v>
      </c>
      <c r="J46" s="10"/>
      <c r="K46" s="16">
        <f t="shared" si="1"/>
        <v>0.29298201351807968</v>
      </c>
      <c r="L46" s="10"/>
      <c r="M46" s="10">
        <v>0</v>
      </c>
      <c r="N46" s="10"/>
      <c r="O46" s="10">
        <v>-10699211359</v>
      </c>
      <c r="P46" s="10"/>
      <c r="Q46" s="10">
        <v>6665842215</v>
      </c>
      <c r="R46" s="10"/>
      <c r="S46" s="10">
        <f t="shared" si="2"/>
        <v>-4033369144</v>
      </c>
      <c r="T46" s="10"/>
      <c r="U46" s="16">
        <f t="shared" si="3"/>
        <v>-1.3401114755657584E-2</v>
      </c>
    </row>
    <row r="47" spans="1:21">
      <c r="A47" s="2" t="s">
        <v>42</v>
      </c>
      <c r="C47" s="10">
        <v>0</v>
      </c>
      <c r="D47" s="10"/>
      <c r="E47" s="10">
        <v>755740002</v>
      </c>
      <c r="F47" s="10"/>
      <c r="G47" s="10">
        <v>0</v>
      </c>
      <c r="H47" s="10"/>
      <c r="I47" s="10">
        <f t="shared" si="0"/>
        <v>755740002</v>
      </c>
      <c r="J47" s="10"/>
      <c r="K47" s="16">
        <f t="shared" si="1"/>
        <v>-5.6269680374919147E-2</v>
      </c>
      <c r="L47" s="10"/>
      <c r="M47" s="10">
        <v>3818625000</v>
      </c>
      <c r="N47" s="10"/>
      <c r="O47" s="10">
        <v>653313418</v>
      </c>
      <c r="P47" s="10"/>
      <c r="Q47" s="10">
        <v>-30657899</v>
      </c>
      <c r="R47" s="10"/>
      <c r="S47" s="10">
        <f t="shared" si="2"/>
        <v>4441280519</v>
      </c>
      <c r="T47" s="10"/>
      <c r="U47" s="16">
        <f t="shared" si="3"/>
        <v>1.4756425155313151E-2</v>
      </c>
    </row>
    <row r="48" spans="1:21">
      <c r="A48" s="2" t="s">
        <v>234</v>
      </c>
      <c r="C48" s="10">
        <v>0</v>
      </c>
      <c r="D48" s="10"/>
      <c r="E48" s="10">
        <v>0</v>
      </c>
      <c r="F48" s="10"/>
      <c r="G48" s="10">
        <v>0</v>
      </c>
      <c r="H48" s="10"/>
      <c r="I48" s="10">
        <f t="shared" si="0"/>
        <v>0</v>
      </c>
      <c r="J48" s="10"/>
      <c r="K48" s="16">
        <f t="shared" si="1"/>
        <v>0</v>
      </c>
      <c r="L48" s="10"/>
      <c r="M48" s="10">
        <v>0</v>
      </c>
      <c r="N48" s="10"/>
      <c r="O48" s="10">
        <v>0</v>
      </c>
      <c r="P48" s="10"/>
      <c r="Q48" s="10">
        <v>3203252307</v>
      </c>
      <c r="R48" s="10"/>
      <c r="S48" s="10">
        <f t="shared" si="2"/>
        <v>3203252307</v>
      </c>
      <c r="T48" s="10"/>
      <c r="U48" s="16">
        <f t="shared" si="3"/>
        <v>1.0643000981273906E-2</v>
      </c>
    </row>
    <row r="49" spans="1:21">
      <c r="A49" s="2" t="s">
        <v>35</v>
      </c>
      <c r="C49" s="10">
        <v>850320113</v>
      </c>
      <c r="D49" s="10"/>
      <c r="E49" s="10">
        <v>2864292450</v>
      </c>
      <c r="F49" s="10"/>
      <c r="G49" s="10">
        <v>0</v>
      </c>
      <c r="H49" s="10"/>
      <c r="I49" s="10">
        <f t="shared" si="0"/>
        <v>3714612563</v>
      </c>
      <c r="J49" s="10"/>
      <c r="K49" s="16">
        <f t="shared" si="1"/>
        <v>-0.27657668124423196</v>
      </c>
      <c r="L49" s="10"/>
      <c r="M49" s="10">
        <v>850320113</v>
      </c>
      <c r="N49" s="10"/>
      <c r="O49" s="10">
        <v>6496493977</v>
      </c>
      <c r="P49" s="10"/>
      <c r="Q49" s="10">
        <v>3509070161</v>
      </c>
      <c r="R49" s="10"/>
      <c r="S49" s="10">
        <f t="shared" si="2"/>
        <v>10855884251</v>
      </c>
      <c r="T49" s="10"/>
      <c r="U49" s="16">
        <f t="shared" si="3"/>
        <v>3.6069336930938466E-2</v>
      </c>
    </row>
    <row r="50" spans="1:21">
      <c r="A50" s="2" t="s">
        <v>56</v>
      </c>
      <c r="C50" s="10">
        <v>0</v>
      </c>
      <c r="D50" s="10"/>
      <c r="E50" s="10">
        <v>-3507676003</v>
      </c>
      <c r="F50" s="10"/>
      <c r="G50" s="10">
        <v>0</v>
      </c>
      <c r="H50" s="10"/>
      <c r="I50" s="10">
        <f t="shared" si="0"/>
        <v>-3507676003</v>
      </c>
      <c r="J50" s="10"/>
      <c r="K50" s="16">
        <f t="shared" si="1"/>
        <v>0.26116892982407452</v>
      </c>
      <c r="L50" s="10"/>
      <c r="M50" s="10">
        <v>9739359000</v>
      </c>
      <c r="N50" s="10"/>
      <c r="O50" s="10">
        <v>-17062025532</v>
      </c>
      <c r="P50" s="10"/>
      <c r="Q50" s="10">
        <v>-2174244114</v>
      </c>
      <c r="R50" s="10"/>
      <c r="S50" s="10">
        <f t="shared" si="2"/>
        <v>-9496910646</v>
      </c>
      <c r="T50" s="10"/>
      <c r="U50" s="16">
        <f t="shared" si="3"/>
        <v>-3.1554064318808153E-2</v>
      </c>
    </row>
    <row r="51" spans="1:21">
      <c r="A51" s="2" t="s">
        <v>20</v>
      </c>
      <c r="C51" s="10">
        <v>0</v>
      </c>
      <c r="D51" s="10"/>
      <c r="E51" s="10">
        <v>-465215400</v>
      </c>
      <c r="F51" s="10"/>
      <c r="G51" s="10">
        <v>0</v>
      </c>
      <c r="H51" s="10"/>
      <c r="I51" s="10">
        <f t="shared" si="0"/>
        <v>-465215400</v>
      </c>
      <c r="J51" s="10"/>
      <c r="K51" s="16">
        <f t="shared" si="1"/>
        <v>3.463826421019614E-2</v>
      </c>
      <c r="L51" s="10"/>
      <c r="M51" s="10">
        <v>0</v>
      </c>
      <c r="N51" s="10"/>
      <c r="O51" s="10">
        <v>-315308702</v>
      </c>
      <c r="P51" s="10"/>
      <c r="Q51" s="10">
        <v>776158338</v>
      </c>
      <c r="R51" s="10"/>
      <c r="S51" s="10">
        <f t="shared" si="2"/>
        <v>460849636</v>
      </c>
      <c r="T51" s="10"/>
      <c r="U51" s="16">
        <f t="shared" si="3"/>
        <v>1.531200997638967E-3</v>
      </c>
    </row>
    <row r="52" spans="1:21">
      <c r="A52" s="2" t="s">
        <v>57</v>
      </c>
      <c r="C52" s="10">
        <v>0</v>
      </c>
      <c r="D52" s="10"/>
      <c r="E52" s="10">
        <v>-1062198409</v>
      </c>
      <c r="F52" s="10"/>
      <c r="G52" s="10">
        <v>0</v>
      </c>
      <c r="H52" s="10"/>
      <c r="I52" s="10">
        <f t="shared" si="0"/>
        <v>-1062198409</v>
      </c>
      <c r="J52" s="10"/>
      <c r="K52" s="16">
        <f t="shared" si="1"/>
        <v>7.9087470308575311E-2</v>
      </c>
      <c r="L52" s="10"/>
      <c r="M52" s="10">
        <v>7168541160</v>
      </c>
      <c r="N52" s="10"/>
      <c r="O52" s="10">
        <v>-2012189059</v>
      </c>
      <c r="P52" s="10"/>
      <c r="Q52" s="10">
        <v>0</v>
      </c>
      <c r="R52" s="10"/>
      <c r="S52" s="10">
        <f t="shared" si="2"/>
        <v>5156352101</v>
      </c>
      <c r="T52" s="10"/>
      <c r="U52" s="16">
        <f t="shared" si="3"/>
        <v>1.7132294059637673E-2</v>
      </c>
    </row>
    <row r="53" spans="1:21">
      <c r="A53" s="2" t="s">
        <v>40</v>
      </c>
      <c r="C53" s="10">
        <v>0</v>
      </c>
      <c r="D53" s="10"/>
      <c r="E53" s="10">
        <v>-133866973</v>
      </c>
      <c r="F53" s="10"/>
      <c r="G53" s="10">
        <v>0</v>
      </c>
      <c r="H53" s="10"/>
      <c r="I53" s="10">
        <f t="shared" si="0"/>
        <v>-133866973</v>
      </c>
      <c r="J53" s="10"/>
      <c r="K53" s="16">
        <f t="shared" si="1"/>
        <v>9.9672529752738055E-3</v>
      </c>
      <c r="L53" s="10"/>
      <c r="M53" s="10">
        <v>2262426600</v>
      </c>
      <c r="N53" s="10"/>
      <c r="O53" s="10">
        <v>246315232</v>
      </c>
      <c r="P53" s="10"/>
      <c r="Q53" s="10">
        <v>0</v>
      </c>
      <c r="R53" s="10"/>
      <c r="S53" s="10">
        <f t="shared" si="2"/>
        <v>2508741832</v>
      </c>
      <c r="T53" s="10"/>
      <c r="U53" s="16">
        <f t="shared" si="3"/>
        <v>8.3354476078549185E-3</v>
      </c>
    </row>
    <row r="54" spans="1:21">
      <c r="A54" s="2" t="s">
        <v>31</v>
      </c>
      <c r="C54" s="10">
        <v>0</v>
      </c>
      <c r="D54" s="10"/>
      <c r="E54" s="10">
        <v>0</v>
      </c>
      <c r="F54" s="10"/>
      <c r="G54" s="10">
        <v>0</v>
      </c>
      <c r="H54" s="10"/>
      <c r="I54" s="10">
        <f t="shared" si="0"/>
        <v>0</v>
      </c>
      <c r="J54" s="10"/>
      <c r="K54" s="16">
        <f t="shared" si="1"/>
        <v>0</v>
      </c>
      <c r="L54" s="10"/>
      <c r="M54" s="10">
        <v>7036085200</v>
      </c>
      <c r="N54" s="10"/>
      <c r="O54" s="10">
        <v>-6024188341</v>
      </c>
      <c r="P54" s="10"/>
      <c r="Q54" s="10">
        <v>0</v>
      </c>
      <c r="R54" s="10"/>
      <c r="S54" s="10">
        <f t="shared" si="2"/>
        <v>1011896859</v>
      </c>
      <c r="T54" s="10"/>
      <c r="U54" s="16">
        <f t="shared" si="3"/>
        <v>3.3620889743060079E-3</v>
      </c>
    </row>
    <row r="55" spans="1:21">
      <c r="A55" s="2" t="s">
        <v>39</v>
      </c>
      <c r="C55" s="10">
        <v>0</v>
      </c>
      <c r="D55" s="10"/>
      <c r="E55" s="10">
        <v>-45643656</v>
      </c>
      <c r="F55" s="10"/>
      <c r="G55" s="10">
        <v>0</v>
      </c>
      <c r="H55" s="10"/>
      <c r="I55" s="10">
        <f t="shared" si="0"/>
        <v>-45643656</v>
      </c>
      <c r="J55" s="10"/>
      <c r="K55" s="16">
        <f t="shared" si="1"/>
        <v>3.3984623381928124E-3</v>
      </c>
      <c r="L55" s="10"/>
      <c r="M55" s="10">
        <v>3864707690</v>
      </c>
      <c r="N55" s="10"/>
      <c r="O55" s="10">
        <v>-2486790512</v>
      </c>
      <c r="P55" s="10"/>
      <c r="Q55" s="10">
        <v>0</v>
      </c>
      <c r="R55" s="10"/>
      <c r="S55" s="10">
        <f t="shared" si="2"/>
        <v>1377917178</v>
      </c>
      <c r="T55" s="10"/>
      <c r="U55" s="16">
        <f t="shared" si="3"/>
        <v>4.5782137877558617E-3</v>
      </c>
    </row>
    <row r="56" spans="1:21">
      <c r="A56" s="2" t="s">
        <v>46</v>
      </c>
      <c r="C56" s="10">
        <v>0</v>
      </c>
      <c r="D56" s="10"/>
      <c r="E56" s="10">
        <v>-2581840021</v>
      </c>
      <c r="F56" s="10"/>
      <c r="G56" s="10">
        <v>0</v>
      </c>
      <c r="H56" s="10"/>
      <c r="I56" s="10">
        <f t="shared" si="0"/>
        <v>-2581840021</v>
      </c>
      <c r="J56" s="10"/>
      <c r="K56" s="16">
        <f t="shared" si="1"/>
        <v>0.19223451501359662</v>
      </c>
      <c r="L56" s="10"/>
      <c r="M56" s="10">
        <v>17027102400</v>
      </c>
      <c r="N56" s="10"/>
      <c r="O56" s="10">
        <v>-35557861371</v>
      </c>
      <c r="P56" s="10"/>
      <c r="Q56" s="10">
        <v>0</v>
      </c>
      <c r="R56" s="10"/>
      <c r="S56" s="10">
        <f t="shared" si="2"/>
        <v>-18530758971</v>
      </c>
      <c r="T56" s="10"/>
      <c r="U56" s="16">
        <f t="shared" si="3"/>
        <v>-6.1569575859234137E-2</v>
      </c>
    </row>
    <row r="57" spans="1:21">
      <c r="A57" s="2" t="s">
        <v>30</v>
      </c>
      <c r="C57" s="10">
        <v>0</v>
      </c>
      <c r="D57" s="10"/>
      <c r="E57" s="10">
        <v>-16157668339</v>
      </c>
      <c r="F57" s="10"/>
      <c r="G57" s="10">
        <v>0</v>
      </c>
      <c r="H57" s="10"/>
      <c r="I57" s="10">
        <f t="shared" si="0"/>
        <v>-16157668339</v>
      </c>
      <c r="J57" s="10"/>
      <c r="K57" s="16">
        <f t="shared" si="1"/>
        <v>1.203041827392221</v>
      </c>
      <c r="L57" s="10"/>
      <c r="M57" s="10">
        <v>39686023372</v>
      </c>
      <c r="N57" s="10"/>
      <c r="O57" s="10">
        <v>-30441113083</v>
      </c>
      <c r="P57" s="10"/>
      <c r="Q57" s="10">
        <v>0</v>
      </c>
      <c r="R57" s="10"/>
      <c r="S57" s="10">
        <f t="shared" si="2"/>
        <v>9244910289</v>
      </c>
      <c r="T57" s="10"/>
      <c r="U57" s="16">
        <f t="shared" si="3"/>
        <v>3.0716777776948381E-2</v>
      </c>
    </row>
    <row r="58" spans="1:21">
      <c r="A58" s="2" t="s">
        <v>49</v>
      </c>
      <c r="C58" s="10">
        <v>0</v>
      </c>
      <c r="D58" s="10"/>
      <c r="E58" s="10">
        <v>-1487042610</v>
      </c>
      <c r="F58" s="10"/>
      <c r="G58" s="10">
        <v>0</v>
      </c>
      <c r="H58" s="10"/>
      <c r="I58" s="10">
        <f t="shared" si="0"/>
        <v>-1487042610</v>
      </c>
      <c r="J58" s="10"/>
      <c r="K58" s="16">
        <f t="shared" si="1"/>
        <v>0.11071984035137199</v>
      </c>
      <c r="L58" s="10"/>
      <c r="M58" s="10">
        <v>0</v>
      </c>
      <c r="N58" s="10"/>
      <c r="O58" s="10">
        <v>11533675000</v>
      </c>
      <c r="P58" s="10"/>
      <c r="Q58" s="10">
        <v>0</v>
      </c>
      <c r="R58" s="10"/>
      <c r="S58" s="10">
        <f t="shared" si="2"/>
        <v>11533675000</v>
      </c>
      <c r="T58" s="10"/>
      <c r="U58" s="16">
        <f t="shared" si="3"/>
        <v>3.8321337995900276E-2</v>
      </c>
    </row>
    <row r="59" spans="1:21">
      <c r="A59" s="2" t="s">
        <v>50</v>
      </c>
      <c r="C59" s="10">
        <v>0</v>
      </c>
      <c r="D59" s="10"/>
      <c r="E59" s="10">
        <v>-3582776650</v>
      </c>
      <c r="F59" s="10"/>
      <c r="G59" s="10">
        <v>0</v>
      </c>
      <c r="H59" s="10"/>
      <c r="I59" s="10">
        <f t="shared" si="0"/>
        <v>-3582776650</v>
      </c>
      <c r="J59" s="10"/>
      <c r="K59" s="16">
        <f t="shared" si="1"/>
        <v>0.26676065368605906</v>
      </c>
      <c r="L59" s="10"/>
      <c r="M59" s="10">
        <v>0</v>
      </c>
      <c r="N59" s="10"/>
      <c r="O59" s="10">
        <v>-7919933177</v>
      </c>
      <c r="P59" s="10"/>
      <c r="Q59" s="10">
        <v>0</v>
      </c>
      <c r="R59" s="10"/>
      <c r="S59" s="10">
        <f t="shared" si="2"/>
        <v>-7919933177</v>
      </c>
      <c r="T59" s="10"/>
      <c r="U59" s="16">
        <f t="shared" si="3"/>
        <v>-2.6314460584398406E-2</v>
      </c>
    </row>
    <row r="60" spans="1:21">
      <c r="A60" s="2" t="s">
        <v>29</v>
      </c>
      <c r="C60" s="10">
        <v>0</v>
      </c>
      <c r="D60" s="10"/>
      <c r="E60" s="10">
        <v>-880694328</v>
      </c>
      <c r="F60" s="10"/>
      <c r="G60" s="10">
        <v>0</v>
      </c>
      <c r="H60" s="10"/>
      <c r="I60" s="10">
        <f t="shared" si="0"/>
        <v>-880694328</v>
      </c>
      <c r="J60" s="10"/>
      <c r="K60" s="16">
        <f t="shared" si="1"/>
        <v>6.557332973432338E-2</v>
      </c>
      <c r="L60" s="10"/>
      <c r="M60" s="10">
        <v>0</v>
      </c>
      <c r="N60" s="10"/>
      <c r="O60" s="10">
        <v>4979256051</v>
      </c>
      <c r="P60" s="10"/>
      <c r="Q60" s="10">
        <v>0</v>
      </c>
      <c r="R60" s="10"/>
      <c r="S60" s="10">
        <f t="shared" si="2"/>
        <v>4979256051</v>
      </c>
      <c r="T60" s="10"/>
      <c r="U60" s="16">
        <f t="shared" si="3"/>
        <v>1.6543881642104765E-2</v>
      </c>
    </row>
    <row r="61" spans="1:21">
      <c r="A61" s="2" t="s">
        <v>58</v>
      </c>
      <c r="C61" s="10">
        <v>0</v>
      </c>
      <c r="D61" s="10"/>
      <c r="E61" s="10">
        <v>-147911977</v>
      </c>
      <c r="F61" s="10"/>
      <c r="G61" s="10">
        <v>0</v>
      </c>
      <c r="H61" s="10"/>
      <c r="I61" s="10">
        <f t="shared" si="0"/>
        <v>-147911977</v>
      </c>
      <c r="J61" s="10"/>
      <c r="K61" s="16">
        <f t="shared" si="1"/>
        <v>1.1012993420205898E-2</v>
      </c>
      <c r="L61" s="10"/>
      <c r="M61" s="10">
        <v>0</v>
      </c>
      <c r="N61" s="10"/>
      <c r="O61" s="10">
        <v>-147911977</v>
      </c>
      <c r="P61" s="10"/>
      <c r="Q61" s="10">
        <v>0</v>
      </c>
      <c r="R61" s="10"/>
      <c r="S61" s="10">
        <f t="shared" si="2"/>
        <v>-147911977</v>
      </c>
      <c r="T61" s="10"/>
      <c r="U61" s="16">
        <f t="shared" si="3"/>
        <v>-4.9144655664901495E-4</v>
      </c>
    </row>
    <row r="62" spans="1:21">
      <c r="A62" s="2" t="s">
        <v>62</v>
      </c>
      <c r="C62" s="10">
        <v>0</v>
      </c>
      <c r="D62" s="10"/>
      <c r="E62" s="10">
        <v>4793915375</v>
      </c>
      <c r="F62" s="10"/>
      <c r="G62" s="10">
        <v>0</v>
      </c>
      <c r="H62" s="10"/>
      <c r="I62" s="10">
        <f t="shared" si="0"/>
        <v>4793915375</v>
      </c>
      <c r="J62" s="10"/>
      <c r="K62" s="16">
        <f t="shared" si="1"/>
        <v>-0.35693768383542662</v>
      </c>
      <c r="L62" s="10"/>
      <c r="M62" s="10">
        <v>0</v>
      </c>
      <c r="N62" s="10"/>
      <c r="O62" s="10">
        <v>4793915375</v>
      </c>
      <c r="P62" s="10"/>
      <c r="Q62" s="10">
        <v>0</v>
      </c>
      <c r="R62" s="10"/>
      <c r="S62" s="10">
        <f t="shared" si="2"/>
        <v>4793915375</v>
      </c>
      <c r="T62" s="10"/>
      <c r="U62" s="16">
        <f t="shared" si="3"/>
        <v>1.5928075952297775E-2</v>
      </c>
    </row>
    <row r="63" spans="1:21">
      <c r="A63" s="2" t="s">
        <v>44</v>
      </c>
      <c r="C63" s="10">
        <v>0</v>
      </c>
      <c r="D63" s="10"/>
      <c r="E63" s="10">
        <v>-10020024000</v>
      </c>
      <c r="F63" s="10"/>
      <c r="G63" s="10">
        <v>0</v>
      </c>
      <c r="H63" s="10"/>
      <c r="I63" s="10">
        <f t="shared" si="0"/>
        <v>-10020024000</v>
      </c>
      <c r="J63" s="10"/>
      <c r="K63" s="16">
        <f t="shared" si="1"/>
        <v>0.74605492145037844</v>
      </c>
      <c r="L63" s="10"/>
      <c r="M63" s="10">
        <v>0</v>
      </c>
      <c r="N63" s="10"/>
      <c r="O63" s="10">
        <v>2233288800</v>
      </c>
      <c r="P63" s="10"/>
      <c r="Q63" s="10">
        <v>0</v>
      </c>
      <c r="R63" s="10"/>
      <c r="S63" s="10">
        <f t="shared" si="2"/>
        <v>2233288800</v>
      </c>
      <c r="T63" s="10"/>
      <c r="U63" s="16">
        <f t="shared" si="3"/>
        <v>7.4202381242109332E-3</v>
      </c>
    </row>
    <row r="64" spans="1:21">
      <c r="A64" s="2" t="s">
        <v>60</v>
      </c>
      <c r="C64" s="10">
        <v>0</v>
      </c>
      <c r="D64" s="10"/>
      <c r="E64" s="10">
        <v>3318952128</v>
      </c>
      <c r="F64" s="10"/>
      <c r="G64" s="10">
        <v>0</v>
      </c>
      <c r="H64" s="10"/>
      <c r="I64" s="10">
        <f t="shared" si="0"/>
        <v>3318952128</v>
      </c>
      <c r="J64" s="10"/>
      <c r="K64" s="16">
        <f t="shared" si="1"/>
        <v>-0.24711722937515981</v>
      </c>
      <c r="L64" s="10"/>
      <c r="M64" s="10">
        <v>0</v>
      </c>
      <c r="N64" s="10"/>
      <c r="O64" s="10">
        <v>3318952128</v>
      </c>
      <c r="P64" s="10"/>
      <c r="Q64" s="10">
        <v>0</v>
      </c>
      <c r="R64" s="10"/>
      <c r="S64" s="10">
        <f t="shared" si="2"/>
        <v>3318952128</v>
      </c>
      <c r="T64" s="10"/>
      <c r="U64" s="16">
        <f t="shared" si="3"/>
        <v>1.1027420686754264E-2</v>
      </c>
    </row>
    <row r="65" spans="1:21">
      <c r="A65" s="2" t="s">
        <v>26</v>
      </c>
      <c r="C65" s="10">
        <v>0</v>
      </c>
      <c r="D65" s="10"/>
      <c r="E65" s="10">
        <v>-9431450418</v>
      </c>
      <c r="F65" s="10"/>
      <c r="G65" s="10">
        <v>0</v>
      </c>
      <c r="H65" s="10"/>
      <c r="I65" s="10">
        <f t="shared" si="0"/>
        <v>-9431450418</v>
      </c>
      <c r="J65" s="10"/>
      <c r="K65" s="16">
        <f t="shared" si="1"/>
        <v>0.70223185101793462</v>
      </c>
      <c r="L65" s="10"/>
      <c r="M65" s="10">
        <v>0</v>
      </c>
      <c r="N65" s="10"/>
      <c r="O65" s="10">
        <v>-34571547695</v>
      </c>
      <c r="P65" s="10"/>
      <c r="Q65" s="10">
        <v>0</v>
      </c>
      <c r="R65" s="10"/>
      <c r="S65" s="10">
        <f t="shared" si="2"/>
        <v>-34571547695</v>
      </c>
      <c r="T65" s="10"/>
      <c r="U65" s="16">
        <f t="shared" si="3"/>
        <v>-0.11486607384562875</v>
      </c>
    </row>
    <row r="66" spans="1:21">
      <c r="A66" s="2" t="s">
        <v>59</v>
      </c>
      <c r="C66" s="10">
        <v>0</v>
      </c>
      <c r="D66" s="10"/>
      <c r="E66" s="10">
        <v>-163501920</v>
      </c>
      <c r="F66" s="10"/>
      <c r="G66" s="10">
        <v>0</v>
      </c>
      <c r="H66" s="10"/>
      <c r="I66" s="10">
        <f t="shared" si="0"/>
        <v>-163501920</v>
      </c>
      <c r="J66" s="10"/>
      <c r="K66" s="16">
        <f t="shared" si="1"/>
        <v>1.2173764462299298E-2</v>
      </c>
      <c r="L66" s="10"/>
      <c r="M66" s="10">
        <v>0</v>
      </c>
      <c r="N66" s="10"/>
      <c r="O66" s="10">
        <v>-163501920</v>
      </c>
      <c r="P66" s="10"/>
      <c r="Q66" s="10">
        <v>0</v>
      </c>
      <c r="R66" s="10"/>
      <c r="S66" s="10">
        <f t="shared" si="2"/>
        <v>-163501920</v>
      </c>
      <c r="T66" s="10"/>
      <c r="U66" s="16">
        <f t="shared" si="3"/>
        <v>-5.4324509224498241E-4</v>
      </c>
    </row>
    <row r="67" spans="1:21">
      <c r="A67" s="2" t="s">
        <v>47</v>
      </c>
      <c r="C67" s="10">
        <v>0</v>
      </c>
      <c r="D67" s="10"/>
      <c r="E67" s="10">
        <v>-186933174</v>
      </c>
      <c r="F67" s="10"/>
      <c r="G67" s="10">
        <v>0</v>
      </c>
      <c r="H67" s="10"/>
      <c r="I67" s="10">
        <f t="shared" si="0"/>
        <v>-186933174</v>
      </c>
      <c r="J67" s="10"/>
      <c r="K67" s="16">
        <f t="shared" si="1"/>
        <v>1.3918371297817244E-2</v>
      </c>
      <c r="L67" s="10"/>
      <c r="M67" s="10">
        <v>0</v>
      </c>
      <c r="N67" s="10"/>
      <c r="O67" s="10">
        <v>11478868806</v>
      </c>
      <c r="P67" s="10"/>
      <c r="Q67" s="10">
        <v>0</v>
      </c>
      <c r="R67" s="10"/>
      <c r="S67" s="10">
        <f t="shared" si="2"/>
        <v>11478868806</v>
      </c>
      <c r="T67" s="10"/>
      <c r="U67" s="16">
        <f t="shared" si="3"/>
        <v>3.8139241076701247E-2</v>
      </c>
    </row>
    <row r="68" spans="1:21">
      <c r="A68" s="2" t="s">
        <v>48</v>
      </c>
      <c r="C68" s="10">
        <v>0</v>
      </c>
      <c r="D68" s="10"/>
      <c r="E68" s="10">
        <v>5760648976</v>
      </c>
      <c r="F68" s="10"/>
      <c r="G68" s="10">
        <v>0</v>
      </c>
      <c r="H68" s="10"/>
      <c r="I68" s="10">
        <f t="shared" si="0"/>
        <v>5760648976</v>
      </c>
      <c r="J68" s="10"/>
      <c r="K68" s="16">
        <f t="shared" si="1"/>
        <v>-0.4289171881517333</v>
      </c>
      <c r="L68" s="10"/>
      <c r="M68" s="10">
        <v>0</v>
      </c>
      <c r="N68" s="10"/>
      <c r="O68" s="10">
        <v>26747374879</v>
      </c>
      <c r="P68" s="10"/>
      <c r="Q68" s="10">
        <v>0</v>
      </c>
      <c r="R68" s="10"/>
      <c r="S68" s="10">
        <f t="shared" si="2"/>
        <v>26747374879</v>
      </c>
      <c r="T68" s="10"/>
      <c r="U68" s="16">
        <f t="shared" si="3"/>
        <v>8.8869782895842936E-2</v>
      </c>
    </row>
    <row r="69" spans="1:21">
      <c r="A69" s="2" t="s">
        <v>51</v>
      </c>
      <c r="C69" s="10">
        <v>0</v>
      </c>
      <c r="D69" s="10"/>
      <c r="E69" s="10">
        <v>-1800612174</v>
      </c>
      <c r="F69" s="10"/>
      <c r="G69" s="10">
        <v>0</v>
      </c>
      <c r="H69" s="10"/>
      <c r="I69" s="10">
        <f t="shared" si="0"/>
        <v>-1800612174</v>
      </c>
      <c r="J69" s="10"/>
      <c r="K69" s="16">
        <f t="shared" si="1"/>
        <v>0.13406710143969366</v>
      </c>
      <c r="L69" s="10"/>
      <c r="M69" s="10">
        <v>0</v>
      </c>
      <c r="N69" s="10"/>
      <c r="O69" s="10">
        <v>4727923411</v>
      </c>
      <c r="P69" s="10"/>
      <c r="Q69" s="10">
        <v>0</v>
      </c>
      <c r="R69" s="10"/>
      <c r="S69" s="10">
        <f t="shared" si="2"/>
        <v>4727923411</v>
      </c>
      <c r="T69" s="10"/>
      <c r="U69" s="16">
        <f t="shared" si="3"/>
        <v>1.5708813630665053E-2</v>
      </c>
    </row>
    <row r="70" spans="1:21">
      <c r="A70" s="2" t="s">
        <v>28</v>
      </c>
      <c r="C70" s="10">
        <v>0</v>
      </c>
      <c r="D70" s="10"/>
      <c r="E70" s="10">
        <v>66626798</v>
      </c>
      <c r="F70" s="10"/>
      <c r="G70" s="10">
        <v>0</v>
      </c>
      <c r="H70" s="10"/>
      <c r="I70" s="10">
        <f t="shared" si="0"/>
        <v>66626798</v>
      </c>
      <c r="J70" s="10"/>
      <c r="K70" s="16">
        <f t="shared" si="1"/>
        <v>-4.9607915658066524E-3</v>
      </c>
      <c r="L70" s="10"/>
      <c r="M70" s="10">
        <v>0</v>
      </c>
      <c r="N70" s="10"/>
      <c r="O70" s="10">
        <v>434709609</v>
      </c>
      <c r="P70" s="10"/>
      <c r="Q70" s="10">
        <v>0</v>
      </c>
      <c r="R70" s="10"/>
      <c r="S70" s="10">
        <f t="shared" si="2"/>
        <v>434709609</v>
      </c>
      <c r="T70" s="10"/>
      <c r="U70" s="16">
        <f t="shared" si="3"/>
        <v>1.4443491650800507E-3</v>
      </c>
    </row>
    <row r="71" spans="1:21">
      <c r="A71" s="2" t="s">
        <v>43</v>
      </c>
      <c r="C71" s="10">
        <v>0</v>
      </c>
      <c r="D71" s="10"/>
      <c r="E71" s="10">
        <v>29019829980</v>
      </c>
      <c r="F71" s="10"/>
      <c r="G71" s="10">
        <v>0</v>
      </c>
      <c r="H71" s="10"/>
      <c r="I71" s="10">
        <f t="shared" si="0"/>
        <v>29019829980</v>
      </c>
      <c r="J71" s="10"/>
      <c r="K71" s="16">
        <f t="shared" si="1"/>
        <v>-2.1607120877387356</v>
      </c>
      <c r="L71" s="10"/>
      <c r="M71" s="10">
        <v>0</v>
      </c>
      <c r="N71" s="10"/>
      <c r="O71" s="10">
        <v>28616434667</v>
      </c>
      <c r="P71" s="10"/>
      <c r="Q71" s="10">
        <v>0</v>
      </c>
      <c r="R71" s="10"/>
      <c r="S71" s="10">
        <f t="shared" si="2"/>
        <v>28616434667</v>
      </c>
      <c r="T71" s="10"/>
      <c r="U71" s="16">
        <f t="shared" si="3"/>
        <v>9.5079847933265418E-2</v>
      </c>
    </row>
    <row r="72" spans="1:21">
      <c r="A72" s="2" t="s">
        <v>276</v>
      </c>
      <c r="C72" s="10">
        <v>0</v>
      </c>
      <c r="D72" s="10"/>
      <c r="E72" s="10">
        <v>0</v>
      </c>
      <c r="F72" s="10"/>
      <c r="G72" s="10">
        <v>0</v>
      </c>
      <c r="H72" s="10"/>
      <c r="I72" s="10">
        <f t="shared" si="0"/>
        <v>0</v>
      </c>
      <c r="J72" s="10"/>
      <c r="K72" s="16">
        <f t="shared" si="1"/>
        <v>0</v>
      </c>
      <c r="L72" s="10"/>
      <c r="M72" s="10">
        <v>0</v>
      </c>
      <c r="N72" s="10"/>
      <c r="O72" s="10">
        <v>0</v>
      </c>
      <c r="P72" s="10"/>
      <c r="Q72" s="10">
        <v>279369578</v>
      </c>
      <c r="R72" s="10"/>
      <c r="S72" s="10">
        <f t="shared" si="2"/>
        <v>279369578</v>
      </c>
      <c r="T72" s="10"/>
      <c r="U72" s="16"/>
    </row>
    <row r="73" spans="1:21">
      <c r="A73" s="2" t="s">
        <v>277</v>
      </c>
      <c r="C73" s="10">
        <v>0</v>
      </c>
      <c r="D73" s="10"/>
      <c r="E73" s="10">
        <v>0</v>
      </c>
      <c r="F73" s="10"/>
      <c r="G73" s="10">
        <v>0</v>
      </c>
      <c r="H73" s="10"/>
      <c r="I73" s="10">
        <f t="shared" ref="I73:I74" si="4">C73+E73+G73</f>
        <v>0</v>
      </c>
      <c r="J73" s="10"/>
      <c r="K73" s="16">
        <f t="shared" si="1"/>
        <v>0</v>
      </c>
      <c r="L73" s="10"/>
      <c r="M73" s="10">
        <v>0</v>
      </c>
      <c r="N73" s="10"/>
      <c r="O73" s="10">
        <v>0</v>
      </c>
      <c r="P73" s="10"/>
      <c r="Q73" s="10">
        <v>435926708</v>
      </c>
      <c r="R73" s="10"/>
      <c r="S73" s="10">
        <f t="shared" ref="S73:S74" si="5">M73+O73+Q73</f>
        <v>435926708</v>
      </c>
      <c r="T73" s="10"/>
      <c r="U73" s="16"/>
    </row>
    <row r="74" spans="1:21">
      <c r="A74" s="2" t="s">
        <v>278</v>
      </c>
      <c r="C74" s="10">
        <v>0</v>
      </c>
      <c r="D74" s="10"/>
      <c r="E74" s="10">
        <v>0</v>
      </c>
      <c r="F74" s="10"/>
      <c r="G74" s="10">
        <v>263463475</v>
      </c>
      <c r="H74" s="10"/>
      <c r="I74" s="10">
        <f t="shared" si="4"/>
        <v>263463475</v>
      </c>
      <c r="J74" s="10"/>
      <c r="K74" s="16">
        <f t="shared" ref="K74" si="6">I74/$I$75</f>
        <v>-1.9616542050814326E-2</v>
      </c>
      <c r="L74" s="10"/>
      <c r="M74" s="10">
        <v>0</v>
      </c>
      <c r="N74" s="10"/>
      <c r="O74" s="10">
        <v>0</v>
      </c>
      <c r="P74" s="10"/>
      <c r="Q74" s="10">
        <v>263463475</v>
      </c>
      <c r="R74" s="10"/>
      <c r="S74" s="10">
        <f t="shared" si="5"/>
        <v>263463475</v>
      </c>
      <c r="T74" s="10"/>
      <c r="U74" s="16"/>
    </row>
    <row r="75" spans="1:21">
      <c r="A75" s="2" t="s">
        <v>63</v>
      </c>
      <c r="C75" s="14">
        <f>SUM(C8:C74)</f>
        <v>28976418745</v>
      </c>
      <c r="D75" s="10"/>
      <c r="E75" s="14">
        <f>SUM(E8:E74)</f>
        <v>-13529373974</v>
      </c>
      <c r="F75" s="10"/>
      <c r="G75" s="14">
        <f>SUM(G8:G74)</f>
        <v>-28877723548</v>
      </c>
      <c r="H75" s="10"/>
      <c r="I75" s="14">
        <f>SUM(I8:I74)</f>
        <v>-13430678777</v>
      </c>
      <c r="J75" s="10"/>
      <c r="K75" s="17">
        <f>SUM(K8:K74)</f>
        <v>0.99999999999999978</v>
      </c>
      <c r="L75" s="10"/>
      <c r="M75" s="14">
        <f>SUM(M8:M74)</f>
        <v>247213866988</v>
      </c>
      <c r="N75" s="10"/>
      <c r="O75" s="14">
        <f>SUM(O8:O74)</f>
        <v>12888117623</v>
      </c>
      <c r="P75" s="10"/>
      <c r="Q75" s="14">
        <f>SUM(Q8:Q74)</f>
        <v>41849434331</v>
      </c>
      <c r="R75" s="10"/>
      <c r="S75" s="14">
        <f>SUM(S8:S71)</f>
        <v>300972659181</v>
      </c>
      <c r="T75" s="10"/>
      <c r="U75" s="17">
        <f>SUM(U8:U71)</f>
        <v>0.99999999999999967</v>
      </c>
    </row>
    <row r="76" spans="1:21">
      <c r="C76" s="15"/>
      <c r="E76" s="15"/>
      <c r="G76" s="15"/>
      <c r="M76" s="15"/>
      <c r="O76" s="15"/>
      <c r="Q76" s="15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.درامد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2024-01-30T12:06:24Z</dcterms:modified>
</cp:coreProperties>
</file>