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 ماه 1402\"/>
    </mc:Choice>
  </mc:AlternateContent>
  <xr:revisionPtr revIDLastSave="0" documentId="13_ncr:1_{E3AA2279-AE9A-4099-8BD0-E9D63FFA352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3" l="1"/>
  <c r="K9" i="13"/>
  <c r="K10" i="13"/>
  <c r="K11" i="13"/>
  <c r="K12" i="13"/>
  <c r="K8" i="13"/>
  <c r="G13" i="13"/>
  <c r="G9" i="13"/>
  <c r="G10" i="13"/>
  <c r="G11" i="13"/>
  <c r="G12" i="13"/>
  <c r="G8" i="13"/>
  <c r="Q51" i="12"/>
  <c r="O51" i="12"/>
  <c r="Q50" i="12"/>
  <c r="M51" i="12"/>
  <c r="K51" i="12"/>
  <c r="I51" i="12"/>
  <c r="G51" i="12"/>
  <c r="E51" i="12"/>
  <c r="C51" i="12"/>
  <c r="I50" i="12"/>
  <c r="I47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8" i="12"/>
  <c r="I49" i="12"/>
  <c r="I8" i="12"/>
  <c r="S81" i="11"/>
  <c r="U9" i="11" s="1"/>
  <c r="I80" i="11"/>
  <c r="U78" i="11"/>
  <c r="Q81" i="11"/>
  <c r="U8" i="11"/>
  <c r="U8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O81" i="11"/>
  <c r="S80" i="11"/>
  <c r="S79" i="11"/>
  <c r="S78" i="11"/>
  <c r="M81" i="11"/>
  <c r="C81" i="11"/>
  <c r="E81" i="11"/>
  <c r="G81" i="11"/>
  <c r="I79" i="11"/>
  <c r="I7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8" i="11"/>
  <c r="I58" i="10"/>
  <c r="I59" i="10"/>
  <c r="I60" i="10"/>
  <c r="Q60" i="10"/>
  <c r="H94" i="10"/>
  <c r="Q59" i="10"/>
  <c r="Q58" i="10"/>
  <c r="H97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8" i="9"/>
  <c r="M35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8" i="8"/>
  <c r="O35" i="8"/>
  <c r="S35" i="8"/>
  <c r="M14" i="7"/>
  <c r="S14" i="7"/>
  <c r="K20" i="7"/>
  <c r="O20" i="7"/>
  <c r="Q20" i="7"/>
  <c r="S8" i="7"/>
  <c r="M8" i="7"/>
  <c r="S9" i="7"/>
  <c r="S10" i="7"/>
  <c r="S11" i="7"/>
  <c r="S12" i="7"/>
  <c r="S13" i="7"/>
  <c r="S15" i="7"/>
  <c r="S16" i="7"/>
  <c r="S17" i="7"/>
  <c r="S18" i="7"/>
  <c r="S19" i="7"/>
  <c r="M9" i="7"/>
  <c r="M10" i="7"/>
  <c r="M11" i="7"/>
  <c r="M12" i="7"/>
  <c r="M13" i="7"/>
  <c r="M15" i="7"/>
  <c r="M16" i="7"/>
  <c r="M17" i="7"/>
  <c r="M18" i="7"/>
  <c r="M19" i="7"/>
  <c r="I20" i="7"/>
  <c r="Y60" i="1"/>
  <c r="C10" i="15"/>
  <c r="E9" i="14"/>
  <c r="C9" i="14"/>
  <c r="I13" i="13"/>
  <c r="E13" i="13"/>
  <c r="O93" i="10"/>
  <c r="M93" i="10"/>
  <c r="G93" i="10"/>
  <c r="E93" i="10"/>
  <c r="O70" i="9"/>
  <c r="M70" i="9"/>
  <c r="G70" i="9"/>
  <c r="E70" i="9"/>
  <c r="Q35" i="8"/>
  <c r="K35" i="8"/>
  <c r="I35" i="8"/>
  <c r="Q13" i="6"/>
  <c r="O13" i="6"/>
  <c r="M13" i="6"/>
  <c r="K13" i="6"/>
  <c r="AI26" i="3"/>
  <c r="AG26" i="3"/>
  <c r="AA26" i="3"/>
  <c r="W26" i="3"/>
  <c r="S26" i="3"/>
  <c r="Q26" i="3"/>
  <c r="W60" i="1"/>
  <c r="U60" i="1"/>
  <c r="O60" i="1"/>
  <c r="K60" i="1"/>
  <c r="G60" i="1"/>
  <c r="E60" i="1"/>
  <c r="U10" i="11" l="1"/>
  <c r="U81" i="11" s="1"/>
  <c r="U79" i="11"/>
  <c r="I81" i="11"/>
  <c r="K30" i="11" s="1"/>
  <c r="K22" i="11"/>
  <c r="K78" i="11"/>
  <c r="K61" i="11"/>
  <c r="K55" i="11"/>
  <c r="K48" i="11"/>
  <c r="K9" i="11"/>
  <c r="K17" i="11"/>
  <c r="K25" i="11"/>
  <c r="K50" i="11"/>
  <c r="K58" i="11"/>
  <c r="K8" i="11"/>
  <c r="K19" i="11"/>
  <c r="K12" i="11"/>
  <c r="K20" i="11"/>
  <c r="K44" i="11"/>
  <c r="K68" i="11"/>
  <c r="Q93" i="10"/>
  <c r="I93" i="10"/>
  <c r="Q70" i="9"/>
  <c r="I70" i="9"/>
  <c r="S20" i="7"/>
  <c r="M20" i="7"/>
  <c r="K70" i="11" l="1"/>
  <c r="K21" i="11"/>
  <c r="K42" i="11"/>
  <c r="K40" i="11"/>
  <c r="K59" i="11"/>
  <c r="K37" i="11"/>
  <c r="K32" i="11"/>
  <c r="K14" i="11"/>
  <c r="K13" i="11"/>
  <c r="K35" i="11"/>
  <c r="K81" i="11"/>
  <c r="K71" i="11"/>
  <c r="K76" i="11"/>
  <c r="K27" i="11"/>
  <c r="K73" i="11"/>
  <c r="K63" i="11"/>
  <c r="K60" i="11"/>
  <c r="K75" i="11"/>
  <c r="K11" i="11"/>
  <c r="K34" i="11"/>
  <c r="K65" i="11"/>
  <c r="K45" i="11"/>
  <c r="K24" i="11"/>
  <c r="K47" i="11"/>
  <c r="K62" i="11"/>
  <c r="K52" i="11"/>
  <c r="K67" i="11"/>
  <c r="K29" i="11"/>
  <c r="K26" i="11"/>
  <c r="K57" i="11"/>
  <c r="K80" i="11"/>
  <c r="K16" i="11"/>
  <c r="K39" i="11"/>
  <c r="K54" i="11"/>
  <c r="K46" i="11"/>
  <c r="K69" i="11"/>
  <c r="K74" i="11"/>
  <c r="K41" i="11"/>
  <c r="K53" i="11"/>
  <c r="K23" i="11"/>
  <c r="K38" i="11"/>
  <c r="K18" i="11"/>
  <c r="K49" i="11"/>
  <c r="K72" i="11"/>
  <c r="K31" i="11"/>
  <c r="K36" i="11"/>
  <c r="K51" i="11"/>
  <c r="K10" i="11"/>
  <c r="K64" i="11"/>
  <c r="K28" i="11"/>
  <c r="K43" i="11"/>
  <c r="K66" i="11"/>
  <c r="K77" i="11"/>
  <c r="K33" i="11"/>
  <c r="K56" i="11"/>
  <c r="K79" i="11"/>
  <c r="K15" i="11"/>
</calcChain>
</file>

<file path=xl/sharedStrings.xml><?xml version="1.0" encoding="utf-8"?>
<sst xmlns="http://schemas.openxmlformats.org/spreadsheetml/2006/main" count="1564" uniqueCount="289">
  <si>
    <t>صندوق سرمایه‌گذاری تضمین اصل سرمایه مفید</t>
  </si>
  <si>
    <t>صورت وضعیت پورتفوی</t>
  </si>
  <si>
    <t>برای ماه منتهی به 1402/11/30</t>
  </si>
  <si>
    <t>نام شرکت</t>
  </si>
  <si>
    <t>1402/10/30</t>
  </si>
  <si>
    <t>تغییرات طی دوره</t>
  </si>
  <si>
    <t>1402/11/30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</si>
  <si>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</si>
  <si>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</si>
  <si>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</si>
  <si>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</si>
  <si>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</si>
  <si>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</si>
  <si>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</si>
  <si>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</si>
  <si>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</si>
  <si>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 سامان</t>
  </si>
  <si>
    <t>بانک ملت</t>
  </si>
  <si>
    <t>بین المللی توسعه ص. معادن غدیر</t>
  </si>
  <si>
    <t>پالایش نفت اصفهان</t>
  </si>
  <si>
    <t>پتروشیمی پردیس</t>
  </si>
  <si>
    <t>پرتو بار فرابر خلیج فارس</t>
  </si>
  <si>
    <t>تامین سرمایه کاردان</t>
  </si>
  <si>
    <t>تایدواترخاورمیانه</t>
  </si>
  <si>
    <t>ح. مبین انرژی خلیج فارس</t>
  </si>
  <si>
    <t>0.00%</t>
  </si>
  <si>
    <t>ح.سرمایه گذاری سیمان تامین</t>
  </si>
  <si>
    <t>داروپخش‌ (هلدینگ‌</t>
  </si>
  <si>
    <t>داروسازی شهید قاضی</t>
  </si>
  <si>
    <t>س.ص.بازنشستگی کارکنان بانکها</t>
  </si>
  <si>
    <t>سرمایه گذاری تامین اجتماعی</t>
  </si>
  <si>
    <t>سرمایه گذاری دارویی تامین</t>
  </si>
  <si>
    <t>سرمایه گذاری سبحان</t>
  </si>
  <si>
    <t>سرمایه گذاری سیمان تامین</t>
  </si>
  <si>
    <t>سرمایه گذاری صدرتامین</t>
  </si>
  <si>
    <t>سرمایه گذاری مسکن جنوب</t>
  </si>
  <si>
    <t>سرمایه‌ گذاری‌ البرز(هلدینگ‌</t>
  </si>
  <si>
    <t>سرمایه‌گذاری‌غدیر(هلدینگ‌</t>
  </si>
  <si>
    <t>سیمان آبیک</t>
  </si>
  <si>
    <t>سیمان خوزستان</t>
  </si>
  <si>
    <t>سیمان فارس و خوزستان</t>
  </si>
  <si>
    <t>0.26%</t>
  </si>
  <si>
    <t>سیمان‌ صوفیان‌</t>
  </si>
  <si>
    <t>سیمان‌هگمتان‌</t>
  </si>
  <si>
    <t>شمش طلا</t>
  </si>
  <si>
    <t>صبا فولاد خلیج فارس</t>
  </si>
  <si>
    <t>صنایع پتروشیمی کرمانشاه</t>
  </si>
  <si>
    <t>صنایع فروآلیاژ ایران</t>
  </si>
  <si>
    <t>فجر انرژی خلیج فارس</t>
  </si>
  <si>
    <t>فولاد کاوه جنوب کیش</t>
  </si>
  <si>
    <t>گروه انتخاب الکترونیک آرمان</t>
  </si>
  <si>
    <t>گروه توسعه مالی مهرآیندگان</t>
  </si>
  <si>
    <t>گروه دارویی سبحان</t>
  </si>
  <si>
    <t>گروه مالی صبا تامین</t>
  </si>
  <si>
    <t>گروه‌صنعتی‌سپاهان‌</t>
  </si>
  <si>
    <t>گسترش سوخت سبززاگرس(سهامی عام)</t>
  </si>
  <si>
    <t>گسترش نفت و گاز پارسیان</t>
  </si>
  <si>
    <t>مبین انرژی خلیج فارس</t>
  </si>
  <si>
    <t>مولد نیروگاهی تجارت فارس</t>
  </si>
  <si>
    <t>نفت سپاهان</t>
  </si>
  <si>
    <t>کارخانجات‌داروپخش‌</t>
  </si>
  <si>
    <t>بانک سینا</t>
  </si>
  <si>
    <t>فولاد مبارکه اصفهان</t>
  </si>
  <si>
    <t>نشاسته و گلوکز آردینه</t>
  </si>
  <si>
    <t>داروسازی کاسپین تامین</t>
  </si>
  <si>
    <t>داروسازی‌ اکسیر</t>
  </si>
  <si>
    <t>پارس فنر</t>
  </si>
  <si>
    <t>سرمایه گذاری گروه توسعه ملی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</si>
  <si>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</si>
  <si>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</si>
  <si>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</si>
  <si>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</si>
  <si>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</si>
  <si>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</si>
  <si>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</si>
  <si>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</si>
  <si>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</si>
  <si>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</si>
  <si>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</si>
  <si>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</si>
  <si>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</si>
  <si>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</si>
  <si>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0.01%</t>
  </si>
  <si>
    <t>اسناد خزانه-م1بودجه01-040326</t>
  </si>
  <si>
    <t>1401/02/26</t>
  </si>
  <si>
    <t>1404/03/25</t>
  </si>
  <si>
    <t>0.20%</t>
  </si>
  <si>
    <t>اسناد خزانه-م3بودجه01-040520</t>
  </si>
  <si>
    <t>1401/05/18</t>
  </si>
  <si>
    <t>1404/05/19</t>
  </si>
  <si>
    <t>0.02%</t>
  </si>
  <si>
    <t>اسناد خزانه-م9بودجه00-031101</t>
  </si>
  <si>
    <t>1400/06/01</t>
  </si>
  <si>
    <t>1403/11/01</t>
  </si>
  <si>
    <t>0.08%</t>
  </si>
  <si>
    <t>اسنادخزانه-م1بودجه00-030821</t>
  </si>
  <si>
    <t>1400/02/22</t>
  </si>
  <si>
    <t>1403/08/21</t>
  </si>
  <si>
    <t>1.31%</t>
  </si>
  <si>
    <t>اسنادخزانه-م3بودجه00-030418</t>
  </si>
  <si>
    <t>1403/04/18</t>
  </si>
  <si>
    <t>0.04%</t>
  </si>
  <si>
    <t>اسنادخزانه-م4بودجه00-030522</t>
  </si>
  <si>
    <t>1400/03/11</t>
  </si>
  <si>
    <t>1403/05/22</t>
  </si>
  <si>
    <t>0.10%</t>
  </si>
  <si>
    <t>اسنادخزانه-م4بودجه01-040917</t>
  </si>
  <si>
    <t>1401/12/08</t>
  </si>
  <si>
    <t>1404/09/16</t>
  </si>
  <si>
    <t>0.21%</t>
  </si>
  <si>
    <t>اسنادخزانه-م5بودجه00-030626</t>
  </si>
  <si>
    <t>1403/10/24</t>
  </si>
  <si>
    <t>اسنادخزانه-م5بودجه01-041015</t>
  </si>
  <si>
    <t>1404/10/14</t>
  </si>
  <si>
    <t>0.68%</t>
  </si>
  <si>
    <t>اسنادخزانه-م6بودجه00-030723</t>
  </si>
  <si>
    <t>1403/07/23</t>
  </si>
  <si>
    <t>0.75%</t>
  </si>
  <si>
    <t>اسنادخزانه-م6بودجه01-030814</t>
  </si>
  <si>
    <t>1401/12/10</t>
  </si>
  <si>
    <t>1403/08/14</t>
  </si>
  <si>
    <t>1.51%</t>
  </si>
  <si>
    <t>اسنادخزانه-م8بودجه01-040728</t>
  </si>
  <si>
    <t>1401/12/28</t>
  </si>
  <si>
    <t>1404/07/27</t>
  </si>
  <si>
    <t>0.09%</t>
  </si>
  <si>
    <t>صکوک اجاره صملی404-6ماهه18%</t>
  </si>
  <si>
    <t>1400/05/05</t>
  </si>
  <si>
    <t>1404/05/04</t>
  </si>
  <si>
    <t>گام بانک ملت0211</t>
  </si>
  <si>
    <t>1402/02/16</t>
  </si>
  <si>
    <t>مرابحه عام دولت130-ش.خ031110</t>
  </si>
  <si>
    <t>1402/05/10</t>
  </si>
  <si>
    <t>1403/11/10</t>
  </si>
  <si>
    <t>3.79%</t>
  </si>
  <si>
    <t>مرابحه عام دولت3-ش.خ0211</t>
  </si>
  <si>
    <t>1399/03/13</t>
  </si>
  <si>
    <t>1402/11/13</t>
  </si>
  <si>
    <t>8.79%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</si>
  <si>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</si>
  <si>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</si>
  <si>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</si>
  <si>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</si>
  <si>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</si>
  <si>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</si>
  <si>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</si>
  <si>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</si>
  <si>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</si>
  <si>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</si>
  <si>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</si>
  <si>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</si>
  <si>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</si>
  <si>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0.03%</t>
  </si>
  <si>
    <t>بانک خاورمیانه آفریقا</t>
  </si>
  <si>
    <t>1009-10-810-707074811</t>
  </si>
  <si>
    <t>1401/07/09</t>
  </si>
  <si>
    <t>4.69%</t>
  </si>
  <si>
    <t>بانک ملت مستقل مرکزی</t>
  </si>
  <si>
    <t>9986163662</t>
  </si>
  <si>
    <t>1402/09/12</t>
  </si>
  <si>
    <t>0.11%</t>
  </si>
  <si>
    <t>9012834971</t>
  </si>
  <si>
    <t>سپرده بلند مدت</t>
  </si>
  <si>
    <t>1402/10/02</t>
  </si>
  <si>
    <t>7.23%</t>
  </si>
  <si>
    <t>100960935000000413</t>
  </si>
  <si>
    <t>1402/10/26</t>
  </si>
  <si>
    <t>2.89%</t>
  </si>
  <si>
    <t>14.97%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</si>
  <si>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</si>
  <si>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</si>
  <si>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</si>
  <si>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</si>
  <si>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</si>
  <si>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</si>
  <si>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</si>
  <si>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</si>
  <si>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</si>
  <si>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</si>
  <si>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>1402/03/03</t>
  </si>
  <si>
    <t>مرابحه عام دولتی6-ش.خ0210</t>
  </si>
  <si>
    <t>1402/10/25</t>
  </si>
  <si>
    <t>مرابحه عام دولت4-ش.خ 0206</t>
  </si>
  <si>
    <t>1402/06/12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</si>
  <si>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</si>
  <si>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</si>
  <si>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</si>
  <si>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</si>
  <si>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</si>
  <si>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</si>
  <si>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1402/03/31</t>
  </si>
  <si>
    <t>1402/04/28</t>
  </si>
  <si>
    <t>1402/05/01</t>
  </si>
  <si>
    <t>1402/03/08</t>
  </si>
  <si>
    <t>1402/02/25</t>
  </si>
  <si>
    <t>1402/04/12</t>
  </si>
  <si>
    <t>1402/04/30</t>
  </si>
  <si>
    <t>1402/02/20</t>
  </si>
  <si>
    <t>1402/03/02</t>
  </si>
  <si>
    <t>1402/10/06</t>
  </si>
  <si>
    <t>1402/10/28</t>
  </si>
  <si>
    <t>1402/06/19</t>
  </si>
  <si>
    <t>1402/04/17</t>
  </si>
  <si>
    <t>1402/04/21</t>
  </si>
  <si>
    <t>1402/04/31</t>
  </si>
  <si>
    <t>1402/07/17</t>
  </si>
  <si>
    <t>1402/03/04</t>
  </si>
  <si>
    <t>1402/06/06</t>
  </si>
  <si>
    <t>سرمایه گذاری صبا تامین</t>
  </si>
  <si>
    <t>1402/06/22</t>
  </si>
  <si>
    <t>1402/07/30</t>
  </si>
  <si>
    <t>1402/05/16</t>
  </si>
  <si>
    <t>1402/10/24</t>
  </si>
  <si>
    <t>1402/04/14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</si>
  <si>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</si>
  <si>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</si>
  <si>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</si>
  <si>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</si>
  <si>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</si>
  <si>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</si>
  <si>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کاشی‌ پارس‌</t>
  </si>
  <si>
    <t>زعفران0210نگین بهرامن(پ)</t>
  </si>
  <si>
    <t>بهار رز عالیس چناران</t>
  </si>
  <si>
    <t>کشت و دام قیام اصفهان</t>
  </si>
  <si>
    <t>ح . داروپخش‌ (هلدینگ‌</t>
  </si>
  <si>
    <t>توسعه معادن کرومیت کاوندگان</t>
  </si>
  <si>
    <t>تراکتورسازی‌ایران‌</t>
  </si>
  <si>
    <t>ح . صبا فولاد خلیج فارس</t>
  </si>
  <si>
    <t>سیمرغ</t>
  </si>
  <si>
    <t>ملی شیمی کشاورز</t>
  </si>
  <si>
    <t>زعفران0210نگین وحدت جام(پ)</t>
  </si>
  <si>
    <t>س. الماس حکمت ایرانیان</t>
  </si>
  <si>
    <t>کشاورزی و دامپروری فجر اصفهان</t>
  </si>
  <si>
    <t>نخریسی و نساجی خسروی خراسان</t>
  </si>
  <si>
    <t>ح. گسترش سوخت سبززاگرس(س. عام)</t>
  </si>
  <si>
    <t>ح . سرمایه گذاری صبا تامین</t>
  </si>
  <si>
    <t>ح . سرمایه گذاری صدرتامین</t>
  </si>
  <si>
    <t>کربن‌ ایران‌</t>
  </si>
  <si>
    <t>توسعه صنایع و معادن کوثر</t>
  </si>
  <si>
    <t>اسنادخزانه-م20بودجه98-020806</t>
  </si>
  <si>
    <t>اسنادخزانه-م6بودجه99-020321</t>
  </si>
  <si>
    <t>اسنادخزانه-م7بودجه99-020704</t>
  </si>
  <si>
    <t>اسنادخزانه-م10بودجه99-020807</t>
  </si>
  <si>
    <t>گواهی اعتبار مولد رفاه0202</t>
  </si>
  <si>
    <t>گواهی اعتبار مولد شهر0203</t>
  </si>
  <si>
    <t>گواهی اعتبار مولد سامان0204</t>
  </si>
  <si>
    <t>گام بانک اقتصاد نوین0205</t>
  </si>
  <si>
    <t>گواهی اعتبار مولد رفاه0205</t>
  </si>
  <si>
    <t>گام بانک تجارت0206</t>
  </si>
  <si>
    <t>گام بانک اقتصاد نوین0204</t>
  </si>
  <si>
    <t>گام بانک صادرات ایران0206</t>
  </si>
  <si>
    <t>گام بانک صادرات ایران0207</t>
  </si>
  <si>
    <t>گواهی اعتبار مولد سامان0207</t>
  </si>
  <si>
    <t>گواهی اعتبار مولد رفاه0207</t>
  </si>
  <si>
    <t>گواهی اعتبار مولد سامان0206</t>
  </si>
  <si>
    <t>گواهی اعتبار مولد شهر0206</t>
  </si>
  <si>
    <t>گواهی اعتبار مولد سپه0207</t>
  </si>
  <si>
    <t>گواهی اعتبار مولد سپه0208</t>
  </si>
  <si>
    <t>گواهی اعتبارمولد رفاه0208</t>
  </si>
  <si>
    <t>گواهی اعتبارمولد صنعت020930</t>
  </si>
  <si>
    <t>اسنادخزانه-م7بودجه01-040714</t>
  </si>
  <si>
    <t>درآمد سود سهام</t>
  </si>
  <si>
    <t>درآمد تغییر ارزش</t>
  </si>
  <si>
    <t>درآمد فروش</t>
  </si>
  <si>
    <t>درصد از کل درآمدها</t>
  </si>
  <si>
    <t>0.41%</t>
  </si>
  <si>
    <t>-12.28%</t>
  </si>
  <si>
    <t>142.55%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</si>
  <si>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</si>
  <si>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</si>
  <si>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</si>
  <si>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</si>
  <si>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</si>
  <si>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</si>
  <si>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</si>
  <si>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</si>
  <si>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</si>
  <si>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-3.00%</t>
  </si>
  <si>
    <t>سرمایه‌گذاری در اوراق بهادار</t>
  </si>
  <si>
    <t>-19.65%</t>
  </si>
  <si>
    <t>درآمد سپرده بانکی</t>
  </si>
  <si>
    <t>110.62%</t>
  </si>
  <si>
    <t>-2.32%</t>
  </si>
  <si>
    <t>-</t>
  </si>
  <si>
    <t>اختیارف شستا-1065-1402/06/08</t>
  </si>
  <si>
    <t>اختیارخ شستا-865-1402/06/08</t>
  </si>
  <si>
    <t>اختیارخ شستا-1612-1402/12/09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</si>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</sst>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3" fontId="3" fillId="0" borderId="2" xfId="0" applyNumberFormat="1" applyFont="1" applyBorder="1"/>
    <xf numFmtId="0" fontId="3" fillId="0" borderId="2" xfId="0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9" fontId="3" fillId="0" borderId="0" xfId="2" applyFont="1"/>
    <xf numFmtId="43" fontId="3" fillId="0" borderId="0" xfId="1" applyFont="1"/>
    <xf numFmtId="37" fontId="3" fillId="0" borderId="0" xfId="1" applyNumberFormat="1" applyFont="1" applyAlignment="1">
      <alignment horizontal="center"/>
    </xf>
    <xf numFmtId="37" fontId="3" fillId="0" borderId="2" xfId="1" applyNumberFormat="1" applyFont="1" applyBorder="1" applyAlignment="1">
      <alignment horizontal="center"/>
    </xf>
    <xf numFmtId="37" fontId="3" fillId="0" borderId="0" xfId="1" applyNumberFormat="1" applyFont="1"/>
    <xf numFmtId="43" fontId="3" fillId="0" borderId="0" xfId="1" applyFont="1" applyBorder="1"/>
    <xf numFmtId="37" fontId="3" fillId="0" borderId="2" xfId="0" applyNumberFormat="1" applyFont="1" applyBorder="1"/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164" fontId="3" fillId="0" borderId="2" xfId="1" applyNumberFormat="1" applyFont="1" applyBorder="1"/>
    <xf numFmtId="10" fontId="3" fillId="0" borderId="3" xfId="2" applyNumberFormat="1" applyFont="1" applyBorder="1" applyAlignment="1">
      <alignment horizontal="center"/>
    </xf>
    <xf numFmtId="10" fontId="3" fillId="0" borderId="2" xfId="0" applyNumberFormat="1" applyFont="1" applyBorder="1"/>
    <xf numFmtId="43" fontId="3" fillId="0" borderId="0" xfId="1" applyFont="1" applyFill="1"/>
    <xf numFmtId="10" fontId="3" fillId="0" borderId="2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6"/>
  <sheetViews>
    <sheetView rightToLeft="1" topLeftCell="E48" workbookViewId="0">
      <selection activeCell="Y63" sqref="Y63"/>
    </sheetView>
  </sheetViews>
  <sheetFormatPr defaultRowHeight="24"/>
  <cols>
    <col min="1" max="1" width="35.5703125" style="3" bestFit="1" customWidth="1"/>
    <col min="2" max="2" width="1" style="3" customWidth="1"/>
    <col min="3" max="3" width="19" style="3" customWidth="1"/>
    <col min="4" max="4" width="1" style="3" customWidth="1"/>
    <col min="5" max="5" width="22" style="3" customWidth="1"/>
    <col min="6" max="6" width="1" style="3" customWidth="1"/>
    <col min="7" max="7" width="26" style="3" customWidth="1"/>
    <col min="8" max="8" width="1" style="3" customWidth="1"/>
    <col min="9" max="9" width="18" style="3" customWidth="1"/>
    <col min="10" max="10" width="1" style="3" customWidth="1"/>
    <col min="11" max="11" width="25" style="3" customWidth="1"/>
    <col min="12" max="12" width="1" style="3" customWidth="1"/>
    <col min="13" max="13" width="19" style="3" customWidth="1"/>
    <col min="14" max="14" width="1" style="3" customWidth="1"/>
    <col min="15" max="15" width="25" style="3" customWidth="1"/>
    <col min="16" max="16" width="1" style="3" customWidth="1"/>
    <col min="17" max="17" width="19" style="3" customWidth="1"/>
    <col min="18" max="18" width="1" style="3" customWidth="1"/>
    <col min="19" max="19" width="17" style="3" customWidth="1"/>
    <col min="20" max="20" width="1" style="3" customWidth="1"/>
    <col min="21" max="21" width="22" style="3" customWidth="1"/>
    <col min="22" max="22" width="1" style="3" customWidth="1"/>
    <col min="23" max="23" width="26" style="3" customWidth="1"/>
    <col min="24" max="24" width="1" style="3" customWidth="1"/>
    <col min="25" max="25" width="32" style="3" customWidth="1"/>
    <col min="26" max="26" width="1" style="3" customWidth="1"/>
    <col min="27" max="27" width="9.140625" style="3" customWidth="1"/>
    <col min="28" max="16384" width="9.140625" style="3"/>
  </cols>
  <sheetData>
    <row r="2" spans="1:25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  <c r="T2" s="29" t="s">
        <v>0</v>
      </c>
      <c r="U2" s="29" t="s">
        <v>0</v>
      </c>
      <c r="V2" s="29" t="s">
        <v>0</v>
      </c>
      <c r="W2" s="29" t="s">
        <v>0</v>
      </c>
      <c r="X2" s="29" t="s">
        <v>0</v>
      </c>
      <c r="Y2" s="29" t="s">
        <v>0</v>
      </c>
    </row>
    <row r="3" spans="1:25" ht="24.75">
      <c r="A3" s="29" t="s">
        <v>1</v>
      </c>
      <c r="B3" s="29" t="s">
        <v>1</v>
      </c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  <c r="Y3" s="29" t="s">
        <v>1</v>
      </c>
    </row>
    <row r="4" spans="1:25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  <c r="T4" s="29" t="s">
        <v>2</v>
      </c>
      <c r="U4" s="29" t="s">
        <v>2</v>
      </c>
      <c r="V4" s="29" t="s">
        <v>2</v>
      </c>
      <c r="W4" s="29" t="s">
        <v>2</v>
      </c>
      <c r="X4" s="29" t="s">
        <v>2</v>
      </c>
      <c r="Y4" s="29" t="s">
        <v>2</v>
      </c>
    </row>
    <row r="6" spans="1:25" ht="24.75">
      <c r="A6" s="28" t="s">
        <v>3</v>
      </c>
      <c r="C6" s="28" t="s">
        <v>6</v>
      </c>
      <c r="D6" s="28" t="s">
        <v>4</v>
      </c>
      <c r="E6" s="28" t="s">
        <v>4</v>
      </c>
      <c r="F6" s="28" t="s">
        <v>4</v>
      </c>
      <c r="G6" s="28" t="s">
        <v>4</v>
      </c>
      <c r="I6" s="28" t="s">
        <v>5</v>
      </c>
      <c r="J6" s="28" t="s">
        <v>5</v>
      </c>
      <c r="K6" s="28" t="s">
        <v>5</v>
      </c>
      <c r="L6" s="28" t="s">
        <v>5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  <c r="T6" s="28" t="s">
        <v>6</v>
      </c>
      <c r="U6" s="28" t="s">
        <v>6</v>
      </c>
      <c r="V6" s="28" t="s">
        <v>6</v>
      </c>
      <c r="W6" s="28" t="s">
        <v>6</v>
      </c>
      <c r="X6" s="28" t="s">
        <v>6</v>
      </c>
      <c r="Y6" s="28" t="s">
        <v>6</v>
      </c>
    </row>
    <row r="7" spans="1:25" ht="24.75">
      <c r="A7" s="28" t="s">
        <v>3</v>
      </c>
      <c r="C7" s="28" t="s">
        <v>7</v>
      </c>
      <c r="E7" s="28" t="s">
        <v>8</v>
      </c>
      <c r="G7" s="28" t="s">
        <v>9</v>
      </c>
      <c r="I7" s="28" t="s">
        <v>10</v>
      </c>
      <c r="J7" s="28" t="s">
        <v>10</v>
      </c>
      <c r="K7" s="28" t="s">
        <v>10</v>
      </c>
      <c r="M7" s="28" t="s">
        <v>11</v>
      </c>
      <c r="N7" s="28" t="s">
        <v>11</v>
      </c>
      <c r="O7" s="28" t="s">
        <v>11</v>
      </c>
      <c r="Q7" s="28" t="s">
        <v>7</v>
      </c>
      <c r="S7" s="28" t="s">
        <v>12</v>
      </c>
      <c r="U7" s="28" t="s">
        <v>8</v>
      </c>
      <c r="W7" s="28" t="s">
        <v>9</v>
      </c>
      <c r="Y7" s="28" t="s">
        <v>13</v>
      </c>
    </row>
    <row r="8" spans="1:25" ht="24.75">
      <c r="A8" s="28" t="s">
        <v>3</v>
      </c>
      <c r="C8" s="28" t="s">
        <v>7</v>
      </c>
      <c r="E8" s="28" t="s">
        <v>8</v>
      </c>
      <c r="G8" s="28" t="s">
        <v>9</v>
      </c>
      <c r="I8" s="28" t="s">
        <v>7</v>
      </c>
      <c r="K8" s="28" t="s">
        <v>8</v>
      </c>
      <c r="M8" s="28" t="s">
        <v>7</v>
      </c>
      <c r="O8" s="28" t="s">
        <v>14</v>
      </c>
      <c r="Q8" s="28" t="s">
        <v>7</v>
      </c>
      <c r="S8" s="28" t="s">
        <v>12</v>
      </c>
      <c r="U8" s="28" t="s">
        <v>8</v>
      </c>
      <c r="W8" s="28" t="s">
        <v>9</v>
      </c>
      <c r="Y8" s="28" t="s">
        <v>13</v>
      </c>
    </row>
    <row r="9" spans="1:25">
      <c r="A9" s="3" t="s">
        <v>15</v>
      </c>
      <c r="C9" s="11">
        <v>78541862</v>
      </c>
      <c r="D9" s="11"/>
      <c r="E9" s="11">
        <v>251819302890</v>
      </c>
      <c r="F9" s="11"/>
      <c r="G9" s="11">
        <v>284425541646.56702</v>
      </c>
      <c r="H9" s="11"/>
      <c r="I9" s="11">
        <v>1500000</v>
      </c>
      <c r="J9" s="11"/>
      <c r="K9" s="11">
        <v>5232295431</v>
      </c>
      <c r="L9" s="11"/>
      <c r="M9" s="11">
        <v>0</v>
      </c>
      <c r="N9" s="11"/>
      <c r="O9" s="11">
        <v>0</v>
      </c>
      <c r="P9" s="11"/>
      <c r="Q9" s="11">
        <v>80041862</v>
      </c>
      <c r="R9" s="11"/>
      <c r="S9" s="11">
        <v>3495</v>
      </c>
      <c r="T9" s="11"/>
      <c r="U9" s="11">
        <v>257051598321</v>
      </c>
      <c r="V9" s="11"/>
      <c r="W9" s="11">
        <v>278081817159.245</v>
      </c>
      <c r="X9" s="8"/>
      <c r="Y9" s="12">
        <v>4.0241729565354788E-2</v>
      </c>
    </row>
    <row r="10" spans="1:25">
      <c r="A10" s="3" t="s">
        <v>16</v>
      </c>
      <c r="C10" s="11">
        <v>17040706</v>
      </c>
      <c r="D10" s="11"/>
      <c r="E10" s="11">
        <v>34753580699</v>
      </c>
      <c r="F10" s="11"/>
      <c r="G10" s="11">
        <v>34590078778.170601</v>
      </c>
      <c r="H10" s="11"/>
      <c r="I10" s="11">
        <v>11000000</v>
      </c>
      <c r="J10" s="11"/>
      <c r="K10" s="11">
        <v>22829804831</v>
      </c>
      <c r="L10" s="11"/>
      <c r="M10" s="11">
        <v>-1</v>
      </c>
      <c r="N10" s="11"/>
      <c r="O10" s="11">
        <v>1</v>
      </c>
      <c r="P10" s="11"/>
      <c r="Q10" s="11">
        <v>28040705</v>
      </c>
      <c r="R10" s="11"/>
      <c r="S10" s="11">
        <v>1962</v>
      </c>
      <c r="T10" s="11"/>
      <c r="U10" s="11">
        <v>57583383491</v>
      </c>
      <c r="V10" s="11"/>
      <c r="W10" s="11">
        <v>54688518823.900497</v>
      </c>
      <c r="X10" s="8"/>
      <c r="Y10" s="12">
        <v>7.9140758188477375E-3</v>
      </c>
    </row>
    <row r="11" spans="1:25">
      <c r="A11" s="3" t="s">
        <v>17</v>
      </c>
      <c r="C11" s="11">
        <v>126159326</v>
      </c>
      <c r="D11" s="11"/>
      <c r="E11" s="11">
        <v>289379258994</v>
      </c>
      <c r="F11" s="11"/>
      <c r="G11" s="11">
        <v>312769242957.68799</v>
      </c>
      <c r="H11" s="11"/>
      <c r="I11" s="11">
        <v>2000000</v>
      </c>
      <c r="J11" s="11"/>
      <c r="K11" s="11">
        <v>4764374440</v>
      </c>
      <c r="L11" s="11"/>
      <c r="M11" s="11">
        <v>0</v>
      </c>
      <c r="N11" s="11"/>
      <c r="O11" s="11">
        <v>0</v>
      </c>
      <c r="P11" s="11"/>
      <c r="Q11" s="11">
        <v>128159326</v>
      </c>
      <c r="R11" s="11"/>
      <c r="S11" s="11">
        <v>2255</v>
      </c>
      <c r="T11" s="11"/>
      <c r="U11" s="11">
        <v>294143633434</v>
      </c>
      <c r="V11" s="11"/>
      <c r="W11" s="11">
        <v>287279734413.22699</v>
      </c>
      <c r="X11" s="8"/>
      <c r="Y11" s="12">
        <v>4.1572777033615872E-2</v>
      </c>
    </row>
    <row r="12" spans="1:25">
      <c r="A12" s="3" t="s">
        <v>18</v>
      </c>
      <c r="C12" s="11">
        <v>5893610</v>
      </c>
      <c r="D12" s="11"/>
      <c r="E12" s="11">
        <v>64372971110</v>
      </c>
      <c r="F12" s="11"/>
      <c r="G12" s="11">
        <v>88581170469.960007</v>
      </c>
      <c r="H12" s="11"/>
      <c r="I12" s="11">
        <v>0</v>
      </c>
      <c r="J12" s="11"/>
      <c r="K12" s="11">
        <v>0</v>
      </c>
      <c r="L12" s="11"/>
      <c r="M12" s="11">
        <v>0</v>
      </c>
      <c r="N12" s="11"/>
      <c r="O12" s="11">
        <v>0</v>
      </c>
      <c r="P12" s="11"/>
      <c r="Q12" s="11">
        <v>5893610</v>
      </c>
      <c r="R12" s="11"/>
      <c r="S12" s="11">
        <v>13550</v>
      </c>
      <c r="T12" s="11"/>
      <c r="U12" s="11">
        <v>64372971110</v>
      </c>
      <c r="V12" s="11"/>
      <c r="W12" s="11">
        <v>79383257927.774994</v>
      </c>
      <c r="X12" s="8"/>
      <c r="Y12" s="12">
        <v>1.1487696787154443E-2</v>
      </c>
    </row>
    <row r="13" spans="1:25">
      <c r="A13" s="3" t="s">
        <v>19</v>
      </c>
      <c r="C13" s="11">
        <v>9063968</v>
      </c>
      <c r="D13" s="11"/>
      <c r="E13" s="11">
        <v>53091146445</v>
      </c>
      <c r="F13" s="11"/>
      <c r="G13" s="11">
        <v>77396221183.535995</v>
      </c>
      <c r="H13" s="11"/>
      <c r="I13" s="11">
        <v>7000000</v>
      </c>
      <c r="J13" s="11"/>
      <c r="K13" s="11">
        <v>54879347350</v>
      </c>
      <c r="L13" s="11"/>
      <c r="M13" s="11">
        <v>0</v>
      </c>
      <c r="N13" s="11"/>
      <c r="O13" s="11">
        <v>0</v>
      </c>
      <c r="P13" s="11"/>
      <c r="Q13" s="11">
        <v>16063968</v>
      </c>
      <c r="R13" s="11"/>
      <c r="S13" s="11">
        <v>7700</v>
      </c>
      <c r="T13" s="11"/>
      <c r="U13" s="11">
        <v>107970493795</v>
      </c>
      <c r="V13" s="11"/>
      <c r="W13" s="11">
        <v>122956582906.08</v>
      </c>
      <c r="X13" s="8"/>
      <c r="Y13" s="12">
        <v>1.7793272527247286E-2</v>
      </c>
    </row>
    <row r="14" spans="1:25">
      <c r="A14" s="3" t="s">
        <v>20</v>
      </c>
      <c r="C14" s="11">
        <v>548559</v>
      </c>
      <c r="D14" s="11"/>
      <c r="E14" s="11">
        <v>87144271839</v>
      </c>
      <c r="F14" s="11"/>
      <c r="G14" s="11">
        <v>81047206841.188507</v>
      </c>
      <c r="H14" s="11"/>
      <c r="I14" s="11">
        <v>0</v>
      </c>
      <c r="J14" s="11"/>
      <c r="K14" s="11">
        <v>0</v>
      </c>
      <c r="L14" s="11"/>
      <c r="M14" s="11">
        <v>0</v>
      </c>
      <c r="N14" s="11"/>
      <c r="O14" s="11">
        <v>0</v>
      </c>
      <c r="P14" s="11"/>
      <c r="Q14" s="11">
        <v>548559</v>
      </c>
      <c r="R14" s="11"/>
      <c r="S14" s="11">
        <v>146560</v>
      </c>
      <c r="T14" s="11"/>
      <c r="U14" s="11">
        <v>87144271839</v>
      </c>
      <c r="V14" s="11"/>
      <c r="W14" s="11">
        <v>79918446038.112</v>
      </c>
      <c r="X14" s="8"/>
      <c r="Y14" s="12">
        <v>1.1565144839755601E-2</v>
      </c>
    </row>
    <row r="15" spans="1:25">
      <c r="A15" s="3" t="s">
        <v>21</v>
      </c>
      <c r="C15" s="11">
        <v>1800000</v>
      </c>
      <c r="D15" s="11"/>
      <c r="E15" s="11">
        <v>9458580602</v>
      </c>
      <c r="F15" s="11"/>
      <c r="G15" s="11">
        <v>9143271900</v>
      </c>
      <c r="H15" s="11"/>
      <c r="I15" s="11">
        <v>0</v>
      </c>
      <c r="J15" s="11"/>
      <c r="K15" s="11">
        <v>0</v>
      </c>
      <c r="L15" s="11"/>
      <c r="M15" s="11">
        <v>0</v>
      </c>
      <c r="N15" s="11"/>
      <c r="O15" s="11">
        <v>0</v>
      </c>
      <c r="P15" s="11"/>
      <c r="Q15" s="11">
        <v>1800000</v>
      </c>
      <c r="R15" s="11"/>
      <c r="S15" s="11">
        <v>5085</v>
      </c>
      <c r="T15" s="11"/>
      <c r="U15" s="11">
        <v>9458580602</v>
      </c>
      <c r="V15" s="11"/>
      <c r="W15" s="11">
        <v>9098539650</v>
      </c>
      <c r="X15" s="8"/>
      <c r="Y15" s="12">
        <v>1.3166663530010136E-3</v>
      </c>
    </row>
    <row r="16" spans="1:25">
      <c r="A16" s="3" t="s">
        <v>22</v>
      </c>
      <c r="C16" s="11">
        <v>49607335</v>
      </c>
      <c r="D16" s="11"/>
      <c r="E16" s="11">
        <v>141969155194</v>
      </c>
      <c r="F16" s="11"/>
      <c r="G16" s="11">
        <v>126485719530.064</v>
      </c>
      <c r="H16" s="11"/>
      <c r="I16" s="11">
        <v>0</v>
      </c>
      <c r="J16" s="11"/>
      <c r="K16" s="11">
        <v>0</v>
      </c>
      <c r="L16" s="11"/>
      <c r="M16" s="11">
        <v>-25000000</v>
      </c>
      <c r="N16" s="11"/>
      <c r="O16" s="11">
        <v>62999312059</v>
      </c>
      <c r="P16" s="11"/>
      <c r="Q16" s="11">
        <v>24607335</v>
      </c>
      <c r="R16" s="11"/>
      <c r="S16" s="11">
        <v>2527</v>
      </c>
      <c r="T16" s="11"/>
      <c r="U16" s="11">
        <v>70422701834</v>
      </c>
      <c r="V16" s="11"/>
      <c r="W16" s="11">
        <v>61812748268.507202</v>
      </c>
      <c r="X16" s="8"/>
      <c r="Y16" s="12">
        <v>8.945036122545786E-3</v>
      </c>
    </row>
    <row r="17" spans="1:25">
      <c r="A17" s="3" t="s">
        <v>23</v>
      </c>
      <c r="C17" s="11">
        <v>16718147</v>
      </c>
      <c r="D17" s="11"/>
      <c r="E17" s="11">
        <v>67985153618</v>
      </c>
      <c r="F17" s="11"/>
      <c r="G17" s="11">
        <v>95557375645.762497</v>
      </c>
      <c r="H17" s="11"/>
      <c r="I17" s="11">
        <v>0</v>
      </c>
      <c r="J17" s="11"/>
      <c r="K17" s="11">
        <v>0</v>
      </c>
      <c r="L17" s="11"/>
      <c r="M17" s="11">
        <v>0</v>
      </c>
      <c r="N17" s="11"/>
      <c r="O17" s="11">
        <v>0</v>
      </c>
      <c r="P17" s="11"/>
      <c r="Q17" s="11">
        <v>16718147</v>
      </c>
      <c r="R17" s="11"/>
      <c r="S17" s="11">
        <v>5620</v>
      </c>
      <c r="T17" s="11"/>
      <c r="U17" s="11">
        <v>67985153618</v>
      </c>
      <c r="V17" s="11"/>
      <c r="W17" s="11">
        <v>93396948022.466995</v>
      </c>
      <c r="X17" s="8"/>
      <c r="Y17" s="12">
        <v>1.3515643571896382E-2</v>
      </c>
    </row>
    <row r="18" spans="1:25">
      <c r="A18" s="3" t="s">
        <v>24</v>
      </c>
      <c r="C18" s="11">
        <v>12441514</v>
      </c>
      <c r="D18" s="11"/>
      <c r="E18" s="11">
        <v>118299434629</v>
      </c>
      <c r="F18" s="11"/>
      <c r="G18" s="11">
        <v>83727886933.809006</v>
      </c>
      <c r="H18" s="11"/>
      <c r="I18" s="11">
        <v>0</v>
      </c>
      <c r="J18" s="11"/>
      <c r="K18" s="11">
        <v>0</v>
      </c>
      <c r="L18" s="11"/>
      <c r="M18" s="11">
        <v>-12441514</v>
      </c>
      <c r="N18" s="11"/>
      <c r="O18" s="11">
        <v>0</v>
      </c>
      <c r="P18" s="11"/>
      <c r="Q18" s="11">
        <v>0</v>
      </c>
      <c r="R18" s="11"/>
      <c r="S18" s="11">
        <v>0</v>
      </c>
      <c r="T18" s="11"/>
      <c r="U18" s="11">
        <v>0</v>
      </c>
      <c r="V18" s="11"/>
      <c r="W18" s="11">
        <v>0</v>
      </c>
      <c r="X18" s="8"/>
      <c r="Y18" s="12">
        <v>0</v>
      </c>
    </row>
    <row r="19" spans="1:25">
      <c r="A19" s="3" t="s">
        <v>26</v>
      </c>
      <c r="C19" s="11">
        <v>2888878</v>
      </c>
      <c r="D19" s="11"/>
      <c r="E19" s="11">
        <v>21539474368</v>
      </c>
      <c r="F19" s="11"/>
      <c r="G19" s="11">
        <v>26333389743.002998</v>
      </c>
      <c r="H19" s="11"/>
      <c r="I19" s="11">
        <v>1514257</v>
      </c>
      <c r="J19" s="11"/>
      <c r="K19" s="11">
        <v>12103656270</v>
      </c>
      <c r="L19" s="11"/>
      <c r="M19" s="11">
        <v>0</v>
      </c>
      <c r="N19" s="11"/>
      <c r="O19" s="11">
        <v>0</v>
      </c>
      <c r="P19" s="11"/>
      <c r="Q19" s="11">
        <v>4403135</v>
      </c>
      <c r="R19" s="11"/>
      <c r="S19" s="11">
        <v>7640</v>
      </c>
      <c r="T19" s="11"/>
      <c r="U19" s="11">
        <v>33643130638</v>
      </c>
      <c r="V19" s="11"/>
      <c r="W19" s="11">
        <v>33439793689.169998</v>
      </c>
      <c r="X19" s="8"/>
      <c r="Y19" s="12">
        <v>4.8391338495541725E-3</v>
      </c>
    </row>
    <row r="20" spans="1:25">
      <c r="A20" s="3" t="s">
        <v>27</v>
      </c>
      <c r="C20" s="11">
        <v>6753557</v>
      </c>
      <c r="D20" s="11"/>
      <c r="E20" s="11">
        <v>127965611266</v>
      </c>
      <c r="F20" s="11"/>
      <c r="G20" s="11">
        <v>132521989649.679</v>
      </c>
      <c r="H20" s="11"/>
      <c r="I20" s="11">
        <v>0</v>
      </c>
      <c r="J20" s="11"/>
      <c r="K20" s="11">
        <v>0</v>
      </c>
      <c r="L20" s="11"/>
      <c r="M20" s="11">
        <v>0</v>
      </c>
      <c r="N20" s="11"/>
      <c r="O20" s="11">
        <v>0</v>
      </c>
      <c r="P20" s="11"/>
      <c r="Q20" s="11">
        <v>6753557</v>
      </c>
      <c r="R20" s="11"/>
      <c r="S20" s="11">
        <v>18140</v>
      </c>
      <c r="T20" s="11"/>
      <c r="U20" s="11">
        <v>127965611266</v>
      </c>
      <c r="V20" s="11"/>
      <c r="W20" s="11">
        <v>121780592312.319</v>
      </c>
      <c r="X20" s="8"/>
      <c r="Y20" s="12">
        <v>1.7623092772493919E-2</v>
      </c>
    </row>
    <row r="21" spans="1:25">
      <c r="A21" s="3" t="s">
        <v>28</v>
      </c>
      <c r="C21" s="11">
        <v>670256</v>
      </c>
      <c r="D21" s="11"/>
      <c r="E21" s="11">
        <v>16521810400</v>
      </c>
      <c r="F21" s="11"/>
      <c r="G21" s="11">
        <v>16956520009.559999</v>
      </c>
      <c r="H21" s="11"/>
      <c r="I21" s="11">
        <v>0</v>
      </c>
      <c r="J21" s="11"/>
      <c r="K21" s="11">
        <v>0</v>
      </c>
      <c r="L21" s="11"/>
      <c r="M21" s="11">
        <v>0</v>
      </c>
      <c r="N21" s="11"/>
      <c r="O21" s="11">
        <v>0</v>
      </c>
      <c r="P21" s="11"/>
      <c r="Q21" s="11">
        <v>670256</v>
      </c>
      <c r="R21" s="11"/>
      <c r="S21" s="11">
        <v>25300</v>
      </c>
      <c r="T21" s="11"/>
      <c r="U21" s="11">
        <v>16521810400</v>
      </c>
      <c r="V21" s="11"/>
      <c r="W21" s="11">
        <v>16856579813.040001</v>
      </c>
      <c r="X21" s="8"/>
      <c r="Y21" s="12">
        <v>2.4393465677215449E-3</v>
      </c>
    </row>
    <row r="22" spans="1:25">
      <c r="A22" s="3" t="s">
        <v>29</v>
      </c>
      <c r="C22" s="11">
        <v>65127863</v>
      </c>
      <c r="D22" s="11"/>
      <c r="E22" s="11">
        <v>102425392703</v>
      </c>
      <c r="F22" s="11"/>
      <c r="G22" s="11">
        <v>124948879775.24001</v>
      </c>
      <c r="H22" s="11"/>
      <c r="I22" s="11">
        <v>2000000</v>
      </c>
      <c r="J22" s="11"/>
      <c r="K22" s="11">
        <v>3788312260</v>
      </c>
      <c r="L22" s="11"/>
      <c r="M22" s="11">
        <v>0</v>
      </c>
      <c r="N22" s="11"/>
      <c r="O22" s="11">
        <v>0</v>
      </c>
      <c r="P22" s="11"/>
      <c r="Q22" s="11">
        <v>67127863</v>
      </c>
      <c r="R22" s="11"/>
      <c r="S22" s="11">
        <v>1910</v>
      </c>
      <c r="T22" s="11"/>
      <c r="U22" s="11">
        <v>106213704963</v>
      </c>
      <c r="V22" s="11"/>
      <c r="W22" s="11">
        <v>127451343730.936</v>
      </c>
      <c r="X22" s="8"/>
      <c r="Y22" s="12">
        <v>1.8443717606406222E-2</v>
      </c>
    </row>
    <row r="23" spans="1:25">
      <c r="A23" s="3" t="s">
        <v>30</v>
      </c>
      <c r="C23" s="11">
        <v>211095869</v>
      </c>
      <c r="D23" s="11"/>
      <c r="E23" s="11">
        <v>194947263383</v>
      </c>
      <c r="F23" s="11"/>
      <c r="G23" s="11">
        <v>253906216781.134</v>
      </c>
      <c r="H23" s="11"/>
      <c r="I23" s="11">
        <v>0</v>
      </c>
      <c r="J23" s="11"/>
      <c r="K23" s="11">
        <v>0</v>
      </c>
      <c r="L23" s="11"/>
      <c r="M23" s="11">
        <v>0</v>
      </c>
      <c r="N23" s="11"/>
      <c r="O23" s="11">
        <v>0</v>
      </c>
      <c r="P23" s="11"/>
      <c r="Q23" s="11">
        <v>211095869</v>
      </c>
      <c r="R23" s="11"/>
      <c r="S23" s="11">
        <v>1126</v>
      </c>
      <c r="T23" s="11"/>
      <c r="U23" s="11">
        <v>194947263383</v>
      </c>
      <c r="V23" s="11"/>
      <c r="W23" s="11">
        <v>236279669500.461</v>
      </c>
      <c r="X23" s="8"/>
      <c r="Y23" s="12">
        <v>3.4192464142249114E-2</v>
      </c>
    </row>
    <row r="24" spans="1:25">
      <c r="A24" s="3" t="s">
        <v>31</v>
      </c>
      <c r="C24" s="11">
        <v>2730930</v>
      </c>
      <c r="D24" s="11"/>
      <c r="E24" s="11">
        <v>89934977016</v>
      </c>
      <c r="F24" s="11"/>
      <c r="G24" s="11">
        <v>83910788674.514999</v>
      </c>
      <c r="H24" s="11"/>
      <c r="I24" s="11">
        <v>0</v>
      </c>
      <c r="J24" s="11"/>
      <c r="K24" s="11">
        <v>0</v>
      </c>
      <c r="L24" s="11"/>
      <c r="M24" s="11">
        <v>0</v>
      </c>
      <c r="N24" s="11"/>
      <c r="O24" s="11">
        <v>0</v>
      </c>
      <c r="P24" s="11"/>
      <c r="Q24" s="11">
        <v>2730930</v>
      </c>
      <c r="R24" s="11"/>
      <c r="S24" s="11">
        <v>28730</v>
      </c>
      <c r="T24" s="11"/>
      <c r="U24" s="11">
        <v>89934977016</v>
      </c>
      <c r="V24" s="11"/>
      <c r="W24" s="11">
        <v>77992784167.544998</v>
      </c>
      <c r="X24" s="8"/>
      <c r="Y24" s="12">
        <v>1.1286478780171791E-2</v>
      </c>
    </row>
    <row r="25" spans="1:25">
      <c r="A25" s="3" t="s">
        <v>32</v>
      </c>
      <c r="C25" s="11">
        <v>37208160</v>
      </c>
      <c r="D25" s="11"/>
      <c r="E25" s="11">
        <v>61860110010</v>
      </c>
      <c r="F25" s="11"/>
      <c r="G25" s="11">
        <v>71347482123.192001</v>
      </c>
      <c r="H25" s="11"/>
      <c r="I25" s="11">
        <v>0</v>
      </c>
      <c r="J25" s="11"/>
      <c r="K25" s="11">
        <v>0</v>
      </c>
      <c r="L25" s="11"/>
      <c r="M25" s="11">
        <v>-29000000</v>
      </c>
      <c r="N25" s="11"/>
      <c r="O25" s="11">
        <v>59499857568</v>
      </c>
      <c r="P25" s="11"/>
      <c r="Q25" s="11">
        <v>8208160</v>
      </c>
      <c r="R25" s="11"/>
      <c r="S25" s="11">
        <v>2034</v>
      </c>
      <c r="T25" s="11"/>
      <c r="U25" s="11">
        <v>13646406610</v>
      </c>
      <c r="V25" s="11"/>
      <c r="W25" s="11">
        <v>16596059825.232</v>
      </c>
      <c r="X25" s="8"/>
      <c r="Y25" s="12">
        <v>2.4016462426775112E-3</v>
      </c>
    </row>
    <row r="26" spans="1:25">
      <c r="A26" s="3" t="s">
        <v>33</v>
      </c>
      <c r="C26" s="11">
        <v>9822187</v>
      </c>
      <c r="D26" s="11"/>
      <c r="E26" s="11">
        <v>83060994992</v>
      </c>
      <c r="F26" s="11"/>
      <c r="G26" s="11">
        <v>99297286521.349503</v>
      </c>
      <c r="H26" s="11"/>
      <c r="I26" s="11">
        <v>-20862855152</v>
      </c>
      <c r="J26" s="11"/>
      <c r="K26" s="11">
        <v>0</v>
      </c>
      <c r="L26" s="11"/>
      <c r="M26" s="11">
        <v>-1000000</v>
      </c>
      <c r="N26" s="11"/>
      <c r="O26" s="11">
        <v>9755298215</v>
      </c>
      <c r="P26" s="11"/>
      <c r="Q26" s="11">
        <v>8822187</v>
      </c>
      <c r="R26" s="11"/>
      <c r="S26" s="11">
        <v>9350</v>
      </c>
      <c r="T26" s="11"/>
      <c r="U26" s="11">
        <v>74604528524</v>
      </c>
      <c r="V26" s="11"/>
      <c r="W26" s="11">
        <v>81996648131.722504</v>
      </c>
      <c r="X26" s="8"/>
      <c r="Y26" s="12">
        <v>1.1865885274666298E-2</v>
      </c>
    </row>
    <row r="27" spans="1:25">
      <c r="A27" s="3" t="s">
        <v>34</v>
      </c>
      <c r="C27" s="11">
        <v>16955948</v>
      </c>
      <c r="D27" s="11"/>
      <c r="E27" s="11">
        <v>118928248630</v>
      </c>
      <c r="F27" s="11"/>
      <c r="G27" s="11">
        <v>147481775957.25</v>
      </c>
      <c r="H27" s="11"/>
      <c r="I27" s="11">
        <v>0</v>
      </c>
      <c r="J27" s="11"/>
      <c r="K27" s="11">
        <v>0</v>
      </c>
      <c r="L27" s="11"/>
      <c r="M27" s="11">
        <v>0</v>
      </c>
      <c r="N27" s="11"/>
      <c r="O27" s="11">
        <v>0</v>
      </c>
      <c r="P27" s="11"/>
      <c r="Q27" s="11">
        <v>16955948</v>
      </c>
      <c r="R27" s="11"/>
      <c r="S27" s="11">
        <v>8360</v>
      </c>
      <c r="T27" s="11"/>
      <c r="U27" s="11">
        <v>118928248630</v>
      </c>
      <c r="V27" s="11"/>
      <c r="W27" s="11">
        <v>140908302514.58401</v>
      </c>
      <c r="X27" s="8"/>
      <c r="Y27" s="12">
        <v>2.0391098782477791E-2</v>
      </c>
    </row>
    <row r="28" spans="1:25">
      <c r="A28" s="3" t="s">
        <v>35</v>
      </c>
      <c r="C28" s="11">
        <v>3694150</v>
      </c>
      <c r="D28" s="11"/>
      <c r="E28" s="11">
        <v>47631288985</v>
      </c>
      <c r="F28" s="11"/>
      <c r="G28" s="11">
        <v>54127782962.550003</v>
      </c>
      <c r="H28" s="11"/>
      <c r="I28" s="11">
        <v>700000</v>
      </c>
      <c r="J28" s="11"/>
      <c r="K28" s="11">
        <v>10061127200</v>
      </c>
      <c r="L28" s="11"/>
      <c r="M28" s="11">
        <v>-4394150</v>
      </c>
      <c r="N28" s="11"/>
      <c r="O28" s="11">
        <v>72343435469</v>
      </c>
      <c r="P28" s="11"/>
      <c r="Q28" s="11">
        <v>0</v>
      </c>
      <c r="R28" s="11"/>
      <c r="S28" s="11">
        <v>0</v>
      </c>
      <c r="T28" s="11"/>
      <c r="U28" s="11">
        <v>0</v>
      </c>
      <c r="V28" s="11"/>
      <c r="W28" s="11">
        <v>0</v>
      </c>
      <c r="X28" s="8"/>
      <c r="Y28" s="12">
        <v>0</v>
      </c>
    </row>
    <row r="29" spans="1:25">
      <c r="A29" s="3" t="s">
        <v>36</v>
      </c>
      <c r="C29" s="11">
        <v>29993156</v>
      </c>
      <c r="D29" s="11"/>
      <c r="E29" s="11">
        <v>175930927356</v>
      </c>
      <c r="F29" s="11"/>
      <c r="G29" s="11">
        <v>177993739429.146</v>
      </c>
      <c r="H29" s="11"/>
      <c r="I29" s="11">
        <v>2000000</v>
      </c>
      <c r="J29" s="11"/>
      <c r="K29" s="11">
        <v>11387292088</v>
      </c>
      <c r="L29" s="11"/>
      <c r="M29" s="11">
        <v>0</v>
      </c>
      <c r="N29" s="11"/>
      <c r="O29" s="11">
        <v>0</v>
      </c>
      <c r="P29" s="11"/>
      <c r="Q29" s="11">
        <v>31993156</v>
      </c>
      <c r="R29" s="11"/>
      <c r="S29" s="11">
        <v>5700</v>
      </c>
      <c r="T29" s="11"/>
      <c r="U29" s="11">
        <v>187318219444</v>
      </c>
      <c r="V29" s="11"/>
      <c r="W29" s="11">
        <v>181275941314.26001</v>
      </c>
      <c r="X29" s="8"/>
      <c r="Y29" s="12">
        <v>2.6232773798713128E-2</v>
      </c>
    </row>
    <row r="30" spans="1:25">
      <c r="A30" s="3" t="s">
        <v>37</v>
      </c>
      <c r="C30" s="11">
        <v>10288104</v>
      </c>
      <c r="D30" s="11"/>
      <c r="E30" s="11">
        <v>183322481273</v>
      </c>
      <c r="F30" s="11"/>
      <c r="G30" s="11">
        <v>243706783485.996</v>
      </c>
      <c r="H30" s="11"/>
      <c r="I30" s="11">
        <v>0</v>
      </c>
      <c r="J30" s="11"/>
      <c r="K30" s="11">
        <v>0</v>
      </c>
      <c r="L30" s="11"/>
      <c r="M30" s="11">
        <v>0</v>
      </c>
      <c r="N30" s="11"/>
      <c r="O30" s="11">
        <v>0</v>
      </c>
      <c r="P30" s="11"/>
      <c r="Q30" s="11">
        <v>10288104</v>
      </c>
      <c r="R30" s="11"/>
      <c r="S30" s="11">
        <v>21790</v>
      </c>
      <c r="T30" s="11"/>
      <c r="U30" s="11">
        <v>183322481273</v>
      </c>
      <c r="V30" s="11"/>
      <c r="W30" s="11">
        <v>222843928332.34799</v>
      </c>
      <c r="X30" s="8"/>
      <c r="Y30" s="12">
        <v>3.2248153406219636E-2</v>
      </c>
    </row>
    <row r="31" spans="1:25">
      <c r="A31" s="3" t="s">
        <v>38</v>
      </c>
      <c r="C31" s="11">
        <v>2580629</v>
      </c>
      <c r="D31" s="11"/>
      <c r="E31" s="11">
        <v>34011252471</v>
      </c>
      <c r="F31" s="11"/>
      <c r="G31" s="11">
        <v>71237666129.386505</v>
      </c>
      <c r="H31" s="11"/>
      <c r="I31" s="11">
        <v>0</v>
      </c>
      <c r="J31" s="11"/>
      <c r="K31" s="11">
        <v>0</v>
      </c>
      <c r="L31" s="11"/>
      <c r="M31" s="11">
        <v>0</v>
      </c>
      <c r="N31" s="11"/>
      <c r="O31" s="11">
        <v>0</v>
      </c>
      <c r="P31" s="11"/>
      <c r="Q31" s="11">
        <v>2580629</v>
      </c>
      <c r="R31" s="11"/>
      <c r="S31" s="11">
        <v>28150</v>
      </c>
      <c r="T31" s="11"/>
      <c r="U31" s="11">
        <v>34011252471</v>
      </c>
      <c r="V31" s="11"/>
      <c r="W31" s="11">
        <v>72212470347.217499</v>
      </c>
      <c r="X31" s="8"/>
      <c r="Y31" s="12">
        <v>1.0449998970248451E-2</v>
      </c>
    </row>
    <row r="32" spans="1:25">
      <c r="A32" s="3" t="s">
        <v>39</v>
      </c>
      <c r="C32" s="11">
        <v>1565843</v>
      </c>
      <c r="D32" s="11"/>
      <c r="E32" s="11">
        <v>62071868697</v>
      </c>
      <c r="F32" s="11"/>
      <c r="G32" s="11">
        <v>75398130782.225998</v>
      </c>
      <c r="H32" s="11"/>
      <c r="I32" s="11">
        <v>0</v>
      </c>
      <c r="J32" s="11"/>
      <c r="K32" s="11">
        <v>0</v>
      </c>
      <c r="L32" s="11"/>
      <c r="M32" s="11">
        <v>0</v>
      </c>
      <c r="N32" s="11"/>
      <c r="O32" s="11">
        <v>0</v>
      </c>
      <c r="P32" s="11"/>
      <c r="Q32" s="11">
        <v>1565843</v>
      </c>
      <c r="R32" s="11"/>
      <c r="S32" s="11">
        <v>48840</v>
      </c>
      <c r="T32" s="11"/>
      <c r="U32" s="11">
        <v>62071868697</v>
      </c>
      <c r="V32" s="11"/>
      <c r="W32" s="11">
        <v>76020741275.886002</v>
      </c>
      <c r="X32" s="8"/>
      <c r="Y32" s="12">
        <v>1.1001100837995957E-2</v>
      </c>
    </row>
    <row r="33" spans="1:25">
      <c r="A33" s="3" t="s">
        <v>40</v>
      </c>
      <c r="C33" s="11">
        <v>538673</v>
      </c>
      <c r="D33" s="11"/>
      <c r="E33" s="11">
        <v>9180475387</v>
      </c>
      <c r="F33" s="11"/>
      <c r="G33" s="11">
        <v>20149656913.309502</v>
      </c>
      <c r="H33" s="11"/>
      <c r="I33" s="11">
        <v>0</v>
      </c>
      <c r="J33" s="11"/>
      <c r="K33" s="11">
        <v>0</v>
      </c>
      <c r="L33" s="11"/>
      <c r="M33" s="11">
        <v>0</v>
      </c>
      <c r="N33" s="11"/>
      <c r="O33" s="11">
        <v>0</v>
      </c>
      <c r="P33" s="11"/>
      <c r="Q33" s="11">
        <v>538673</v>
      </c>
      <c r="R33" s="11"/>
      <c r="S33" s="11">
        <v>33780</v>
      </c>
      <c r="T33" s="11"/>
      <c r="U33" s="11">
        <v>9180475387</v>
      </c>
      <c r="V33" s="11"/>
      <c r="W33" s="11">
        <v>18088105515.056999</v>
      </c>
      <c r="X33" s="8"/>
      <c r="Y33" s="12">
        <v>2.6175629098025223E-3</v>
      </c>
    </row>
    <row r="34" spans="1:25">
      <c r="A34" s="3" t="s">
        <v>42</v>
      </c>
      <c r="C34" s="11">
        <v>1000000</v>
      </c>
      <c r="D34" s="11"/>
      <c r="E34" s="11">
        <v>20946314527</v>
      </c>
      <c r="F34" s="11"/>
      <c r="G34" s="11">
        <v>35527347000</v>
      </c>
      <c r="H34" s="11"/>
      <c r="I34" s="11">
        <v>600000</v>
      </c>
      <c r="J34" s="11"/>
      <c r="K34" s="11">
        <v>20554114067</v>
      </c>
      <c r="L34" s="11"/>
      <c r="M34" s="11">
        <v>0</v>
      </c>
      <c r="N34" s="11"/>
      <c r="O34" s="11">
        <v>0</v>
      </c>
      <c r="P34" s="11"/>
      <c r="Q34" s="11">
        <v>1600000</v>
      </c>
      <c r="R34" s="11"/>
      <c r="S34" s="11">
        <v>35020</v>
      </c>
      <c r="T34" s="11"/>
      <c r="U34" s="11">
        <v>41500428594</v>
      </c>
      <c r="V34" s="11"/>
      <c r="W34" s="11">
        <v>55698609600</v>
      </c>
      <c r="X34" s="8"/>
      <c r="Y34" s="12">
        <v>8.0602479068450552E-3</v>
      </c>
    </row>
    <row r="35" spans="1:25">
      <c r="A35" s="3" t="s">
        <v>43</v>
      </c>
      <c r="C35" s="11">
        <v>767943</v>
      </c>
      <c r="D35" s="11"/>
      <c r="E35" s="11">
        <v>24836686630</v>
      </c>
      <c r="F35" s="11"/>
      <c r="G35" s="11">
        <v>48894087992.557503</v>
      </c>
      <c r="H35" s="11"/>
      <c r="I35" s="11">
        <v>85688</v>
      </c>
      <c r="J35" s="11"/>
      <c r="K35" s="11">
        <v>5256769417</v>
      </c>
      <c r="L35" s="11"/>
      <c r="M35" s="11">
        <v>0</v>
      </c>
      <c r="N35" s="11"/>
      <c r="O35" s="11">
        <v>0</v>
      </c>
      <c r="P35" s="11"/>
      <c r="Q35" s="11">
        <v>853631</v>
      </c>
      <c r="R35" s="11"/>
      <c r="S35" s="11">
        <v>62180</v>
      </c>
      <c r="T35" s="11"/>
      <c r="U35" s="11">
        <v>30093456047</v>
      </c>
      <c r="V35" s="11"/>
      <c r="W35" s="11">
        <v>52762956865.299004</v>
      </c>
      <c r="X35" s="8"/>
      <c r="Y35" s="12">
        <v>7.6354242177076228E-3</v>
      </c>
    </row>
    <row r="36" spans="1:25">
      <c r="A36" s="3" t="s">
        <v>44</v>
      </c>
      <c r="C36" s="11">
        <v>92266</v>
      </c>
      <c r="D36" s="11"/>
      <c r="E36" s="11">
        <v>299998481909</v>
      </c>
      <c r="F36" s="11"/>
      <c r="G36" s="11">
        <v>328614916576.59497</v>
      </c>
      <c r="H36" s="11"/>
      <c r="I36" s="11">
        <v>0</v>
      </c>
      <c r="J36" s="11"/>
      <c r="K36" s="11">
        <v>0</v>
      </c>
      <c r="L36" s="11"/>
      <c r="M36" s="11">
        <v>0</v>
      </c>
      <c r="N36" s="11"/>
      <c r="O36" s="11">
        <v>0</v>
      </c>
      <c r="P36" s="11"/>
      <c r="Q36" s="11">
        <v>92266</v>
      </c>
      <c r="R36" s="11"/>
      <c r="S36" s="11">
        <v>3763967</v>
      </c>
      <c r="T36" s="11"/>
      <c r="U36" s="11">
        <v>299998481909</v>
      </c>
      <c r="V36" s="11"/>
      <c r="W36" s="11">
        <v>346452692391.867</v>
      </c>
      <c r="X36" s="8"/>
      <c r="Y36" s="12">
        <v>5.0135804263817391E-2</v>
      </c>
    </row>
    <row r="37" spans="1:25">
      <c r="A37" s="3" t="s">
        <v>45</v>
      </c>
      <c r="C37" s="11">
        <v>7200000</v>
      </c>
      <c r="D37" s="11"/>
      <c r="E37" s="11">
        <v>34840800000</v>
      </c>
      <c r="F37" s="11"/>
      <c r="G37" s="11">
        <v>37074088800</v>
      </c>
      <c r="H37" s="11"/>
      <c r="I37" s="11">
        <v>3000000</v>
      </c>
      <c r="J37" s="11"/>
      <c r="K37" s="11">
        <v>14180179866</v>
      </c>
      <c r="L37" s="11"/>
      <c r="M37" s="11">
        <v>0</v>
      </c>
      <c r="N37" s="11"/>
      <c r="O37" s="11">
        <v>0</v>
      </c>
      <c r="P37" s="11"/>
      <c r="Q37" s="11">
        <v>10200000</v>
      </c>
      <c r="R37" s="11"/>
      <c r="S37" s="11">
        <v>4778</v>
      </c>
      <c r="T37" s="11"/>
      <c r="U37" s="11">
        <v>49020979866</v>
      </c>
      <c r="V37" s="11"/>
      <c r="W37" s="11">
        <v>48445623180</v>
      </c>
      <c r="X37" s="8"/>
      <c r="Y37" s="12">
        <v>7.0106549451891403E-3</v>
      </c>
    </row>
    <row r="38" spans="1:25">
      <c r="A38" s="3" t="s">
        <v>46</v>
      </c>
      <c r="C38" s="11">
        <v>6438939</v>
      </c>
      <c r="D38" s="11"/>
      <c r="E38" s="11">
        <v>116575322800</v>
      </c>
      <c r="F38" s="11"/>
      <c r="G38" s="11">
        <v>116427410822.561</v>
      </c>
      <c r="H38" s="11"/>
      <c r="I38" s="11">
        <v>4987012</v>
      </c>
      <c r="J38" s="11"/>
      <c r="K38" s="11">
        <v>89438091118</v>
      </c>
      <c r="L38" s="11"/>
      <c r="M38" s="11">
        <v>0</v>
      </c>
      <c r="N38" s="11"/>
      <c r="O38" s="11">
        <v>0</v>
      </c>
      <c r="P38" s="11"/>
      <c r="Q38" s="11">
        <v>11425951</v>
      </c>
      <c r="R38" s="11"/>
      <c r="S38" s="11">
        <v>17860</v>
      </c>
      <c r="T38" s="11"/>
      <c r="U38" s="11">
        <v>206013413918</v>
      </c>
      <c r="V38" s="11"/>
      <c r="W38" s="11">
        <v>202853283325.08301</v>
      </c>
      <c r="X38" s="8"/>
      <c r="Y38" s="12">
        <v>2.9355270518595628E-2</v>
      </c>
    </row>
    <row r="39" spans="1:25">
      <c r="A39" s="3" t="s">
        <v>47</v>
      </c>
      <c r="C39" s="11">
        <v>3292203</v>
      </c>
      <c r="D39" s="11"/>
      <c r="E39" s="11">
        <v>145754664451</v>
      </c>
      <c r="F39" s="11"/>
      <c r="G39" s="11">
        <v>138267958068.33701</v>
      </c>
      <c r="H39" s="11"/>
      <c r="I39" s="11">
        <v>0</v>
      </c>
      <c r="J39" s="11"/>
      <c r="K39" s="11">
        <v>0</v>
      </c>
      <c r="L39" s="11"/>
      <c r="M39" s="11">
        <v>0</v>
      </c>
      <c r="N39" s="11"/>
      <c r="O39" s="11">
        <v>0</v>
      </c>
      <c r="P39" s="11"/>
      <c r="Q39" s="11">
        <v>3292203</v>
      </c>
      <c r="R39" s="11"/>
      <c r="S39" s="11">
        <v>39600</v>
      </c>
      <c r="T39" s="11"/>
      <c r="U39" s="11">
        <v>145754664451</v>
      </c>
      <c r="V39" s="11"/>
      <c r="W39" s="11">
        <v>129595529929.14</v>
      </c>
      <c r="X39" s="8"/>
      <c r="Y39" s="12">
        <v>1.8754006722060554E-2</v>
      </c>
    </row>
    <row r="40" spans="1:25">
      <c r="A40" s="3" t="s">
        <v>48</v>
      </c>
      <c r="C40" s="11">
        <v>6659728</v>
      </c>
      <c r="D40" s="11"/>
      <c r="E40" s="11">
        <v>128128743654</v>
      </c>
      <c r="F40" s="11"/>
      <c r="G40" s="11">
        <v>128032784639.856</v>
      </c>
      <c r="H40" s="11"/>
      <c r="I40" s="11">
        <v>0</v>
      </c>
      <c r="J40" s="11"/>
      <c r="K40" s="11">
        <v>0</v>
      </c>
      <c r="L40" s="11"/>
      <c r="M40" s="11">
        <v>0</v>
      </c>
      <c r="N40" s="11"/>
      <c r="O40" s="11">
        <v>0</v>
      </c>
      <c r="P40" s="11"/>
      <c r="Q40" s="11">
        <v>6659728</v>
      </c>
      <c r="R40" s="11"/>
      <c r="S40" s="11">
        <v>19050</v>
      </c>
      <c r="T40" s="11"/>
      <c r="U40" s="11">
        <v>128128743654</v>
      </c>
      <c r="V40" s="11"/>
      <c r="W40" s="11">
        <v>126112954880.52</v>
      </c>
      <c r="X40" s="8"/>
      <c r="Y40" s="12">
        <v>1.8250036902209429E-2</v>
      </c>
    </row>
    <row r="41" spans="1:25">
      <c r="A41" s="3" t="s">
        <v>49</v>
      </c>
      <c r="C41" s="11">
        <v>10000000</v>
      </c>
      <c r="D41" s="11"/>
      <c r="E41" s="11">
        <v>110292256194</v>
      </c>
      <c r="F41" s="11"/>
      <c r="G41" s="11">
        <v>121771125000</v>
      </c>
      <c r="H41" s="11"/>
      <c r="I41" s="11">
        <v>3864561</v>
      </c>
      <c r="J41" s="11"/>
      <c r="K41" s="11">
        <v>45713342675</v>
      </c>
      <c r="L41" s="11"/>
      <c r="M41" s="11">
        <v>0</v>
      </c>
      <c r="N41" s="11"/>
      <c r="O41" s="11">
        <v>0</v>
      </c>
      <c r="P41" s="11"/>
      <c r="Q41" s="11">
        <v>13864561</v>
      </c>
      <c r="R41" s="11"/>
      <c r="S41" s="11">
        <v>11750</v>
      </c>
      <c r="T41" s="11"/>
      <c r="U41" s="11">
        <v>156005598869</v>
      </c>
      <c r="V41" s="11"/>
      <c r="W41" s="11">
        <v>161939285629.08701</v>
      </c>
      <c r="X41" s="8"/>
      <c r="Y41" s="12">
        <v>2.3434530904840257E-2</v>
      </c>
    </row>
    <row r="42" spans="1:25">
      <c r="A42" s="3" t="s">
        <v>50</v>
      </c>
      <c r="C42" s="11">
        <v>10330000</v>
      </c>
      <c r="D42" s="11"/>
      <c r="E42" s="11">
        <v>299699668992</v>
      </c>
      <c r="F42" s="11"/>
      <c r="G42" s="11">
        <v>326447043871.5</v>
      </c>
      <c r="H42" s="11"/>
      <c r="I42" s="11">
        <v>0</v>
      </c>
      <c r="J42" s="11"/>
      <c r="K42" s="11">
        <v>0</v>
      </c>
      <c r="L42" s="11"/>
      <c r="M42" s="11">
        <v>0</v>
      </c>
      <c r="N42" s="11"/>
      <c r="O42" s="11">
        <v>0</v>
      </c>
      <c r="P42" s="11"/>
      <c r="Q42" s="11">
        <v>10330000</v>
      </c>
      <c r="R42" s="11"/>
      <c r="S42" s="11">
        <v>32363</v>
      </c>
      <c r="T42" s="11"/>
      <c r="U42" s="11">
        <v>299699668992</v>
      </c>
      <c r="V42" s="11"/>
      <c r="W42" s="11">
        <v>332320646749.5</v>
      </c>
      <c r="X42" s="8"/>
      <c r="Y42" s="12">
        <v>4.8090730030791513E-2</v>
      </c>
    </row>
    <row r="43" spans="1:25">
      <c r="A43" s="3" t="s">
        <v>51</v>
      </c>
      <c r="C43" s="11">
        <v>20000000</v>
      </c>
      <c r="D43" s="11"/>
      <c r="E43" s="11">
        <v>103974935000</v>
      </c>
      <c r="F43" s="11"/>
      <c r="G43" s="11">
        <v>115508610000</v>
      </c>
      <c r="H43" s="11"/>
      <c r="I43" s="11">
        <v>0</v>
      </c>
      <c r="J43" s="11"/>
      <c r="K43" s="11">
        <v>0</v>
      </c>
      <c r="L43" s="11"/>
      <c r="M43" s="11">
        <v>0</v>
      </c>
      <c r="N43" s="11"/>
      <c r="O43" s="11">
        <v>0</v>
      </c>
      <c r="P43" s="11"/>
      <c r="Q43" s="11">
        <v>20000000</v>
      </c>
      <c r="R43" s="11"/>
      <c r="S43" s="11">
        <v>5590</v>
      </c>
      <c r="T43" s="11"/>
      <c r="U43" s="11">
        <v>103974935000</v>
      </c>
      <c r="V43" s="11"/>
      <c r="W43" s="11">
        <v>111134790000</v>
      </c>
      <c r="X43" s="8"/>
      <c r="Y43" s="12">
        <v>1.6082519203049636E-2</v>
      </c>
    </row>
    <row r="44" spans="1:25">
      <c r="A44" s="3" t="s">
        <v>52</v>
      </c>
      <c r="C44" s="11">
        <v>14229666</v>
      </c>
      <c r="D44" s="11"/>
      <c r="E44" s="11">
        <v>134800578579</v>
      </c>
      <c r="F44" s="11"/>
      <c r="G44" s="11">
        <v>126880645401.08099</v>
      </c>
      <c r="H44" s="11"/>
      <c r="I44" s="11">
        <v>500000</v>
      </c>
      <c r="J44" s="11"/>
      <c r="K44" s="11">
        <v>4200956489</v>
      </c>
      <c r="L44" s="11"/>
      <c r="M44" s="11">
        <v>0</v>
      </c>
      <c r="N44" s="11"/>
      <c r="O44" s="11">
        <v>0</v>
      </c>
      <c r="P44" s="11"/>
      <c r="Q44" s="11">
        <v>14729666</v>
      </c>
      <c r="R44" s="11"/>
      <c r="S44" s="11">
        <v>8380</v>
      </c>
      <c r="T44" s="11"/>
      <c r="U44" s="11">
        <v>139001535068</v>
      </c>
      <c r="V44" s="11"/>
      <c r="W44" s="11">
        <v>122700165203.57401</v>
      </c>
      <c r="X44" s="8"/>
      <c r="Y44" s="12">
        <v>1.7756165851429979E-2</v>
      </c>
    </row>
    <row r="45" spans="1:25">
      <c r="A45" s="3" t="s">
        <v>53</v>
      </c>
      <c r="C45" s="11">
        <v>43280230</v>
      </c>
      <c r="D45" s="11"/>
      <c r="E45" s="11">
        <v>138408641514</v>
      </c>
      <c r="F45" s="11"/>
      <c r="G45" s="11">
        <v>143136564925</v>
      </c>
      <c r="H45" s="11"/>
      <c r="I45" s="11">
        <v>5000000</v>
      </c>
      <c r="J45" s="11"/>
      <c r="K45" s="11">
        <v>16445086209</v>
      </c>
      <c r="L45" s="11"/>
      <c r="M45" s="11">
        <v>0</v>
      </c>
      <c r="N45" s="11"/>
      <c r="O45" s="11">
        <v>0</v>
      </c>
      <c r="P45" s="11"/>
      <c r="Q45" s="11">
        <v>48280230</v>
      </c>
      <c r="R45" s="11"/>
      <c r="S45" s="11">
        <v>3052</v>
      </c>
      <c r="T45" s="11"/>
      <c r="U45" s="11">
        <v>154853727723</v>
      </c>
      <c r="V45" s="11"/>
      <c r="W45" s="11">
        <v>146474521951.33801</v>
      </c>
      <c r="X45" s="8"/>
      <c r="Y45" s="12">
        <v>2.1196596601657403E-2</v>
      </c>
    </row>
    <row r="46" spans="1:25">
      <c r="A46" s="3" t="s">
        <v>54</v>
      </c>
      <c r="C46" s="11">
        <v>10248352</v>
      </c>
      <c r="D46" s="11"/>
      <c r="E46" s="11">
        <v>80202549213</v>
      </c>
      <c r="F46" s="11"/>
      <c r="G46" s="11">
        <v>83434595562.863998</v>
      </c>
      <c r="H46" s="11"/>
      <c r="I46" s="11">
        <v>0</v>
      </c>
      <c r="J46" s="11"/>
      <c r="K46" s="11">
        <v>0</v>
      </c>
      <c r="L46" s="11"/>
      <c r="M46" s="11">
        <v>-1500000</v>
      </c>
      <c r="N46" s="11"/>
      <c r="O46" s="11">
        <v>12997926278</v>
      </c>
      <c r="P46" s="11"/>
      <c r="Q46" s="11">
        <v>8748352</v>
      </c>
      <c r="R46" s="11"/>
      <c r="S46" s="11">
        <v>8640</v>
      </c>
      <c r="T46" s="11"/>
      <c r="U46" s="11">
        <v>68463703413</v>
      </c>
      <c r="V46" s="11"/>
      <c r="W46" s="11">
        <v>75136026000.384003</v>
      </c>
      <c r="X46" s="8"/>
      <c r="Y46" s="12">
        <v>1.0873072068539586E-2</v>
      </c>
    </row>
    <row r="47" spans="1:25">
      <c r="A47" s="3" t="s">
        <v>55</v>
      </c>
      <c r="C47" s="11">
        <v>35293823</v>
      </c>
      <c r="D47" s="11"/>
      <c r="E47" s="11">
        <v>53902766044</v>
      </c>
      <c r="F47" s="11"/>
      <c r="G47" s="11">
        <v>57221718172.387604</v>
      </c>
      <c r="H47" s="11"/>
      <c r="I47" s="11">
        <v>8000000</v>
      </c>
      <c r="J47" s="11"/>
      <c r="K47" s="11">
        <v>13169209627</v>
      </c>
      <c r="L47" s="11"/>
      <c r="M47" s="11">
        <v>0</v>
      </c>
      <c r="N47" s="11"/>
      <c r="O47" s="11">
        <v>0</v>
      </c>
      <c r="P47" s="11"/>
      <c r="Q47" s="11">
        <v>43293823</v>
      </c>
      <c r="R47" s="11"/>
      <c r="S47" s="11">
        <v>1610</v>
      </c>
      <c r="T47" s="11"/>
      <c r="U47" s="11">
        <v>67071975671</v>
      </c>
      <c r="V47" s="11"/>
      <c r="W47" s="11">
        <v>69288321852.571503</v>
      </c>
      <c r="X47" s="8"/>
      <c r="Y47" s="12">
        <v>1.002684008077997E-2</v>
      </c>
    </row>
    <row r="48" spans="1:25">
      <c r="A48" s="3" t="s">
        <v>56</v>
      </c>
      <c r="C48" s="11">
        <v>6043224</v>
      </c>
      <c r="D48" s="11"/>
      <c r="E48" s="11">
        <v>62559325019</v>
      </c>
      <c r="F48" s="11"/>
      <c r="G48" s="11">
        <v>78454904632.632004</v>
      </c>
      <c r="H48" s="11"/>
      <c r="I48" s="11">
        <v>2014408</v>
      </c>
      <c r="J48" s="11"/>
      <c r="K48" s="11">
        <v>62559324918.683998</v>
      </c>
      <c r="L48" s="11"/>
      <c r="M48" s="11">
        <v>-6043224</v>
      </c>
      <c r="N48" s="11"/>
      <c r="O48" s="11">
        <v>62559324918.683998</v>
      </c>
      <c r="P48" s="11"/>
      <c r="Q48" s="11">
        <v>2014408</v>
      </c>
      <c r="R48" s="11"/>
      <c r="S48" s="11">
        <v>35100</v>
      </c>
      <c r="T48" s="11"/>
      <c r="U48" s="11">
        <v>62559325015</v>
      </c>
      <c r="V48" s="11"/>
      <c r="W48" s="11">
        <v>70285021761.240005</v>
      </c>
      <c r="X48" s="8"/>
      <c r="Y48" s="12">
        <v>1.0171074351802024E-2</v>
      </c>
    </row>
    <row r="49" spans="1:25">
      <c r="A49" s="3" t="s">
        <v>57</v>
      </c>
      <c r="C49" s="11">
        <v>1450757</v>
      </c>
      <c r="D49" s="11"/>
      <c r="E49" s="11">
        <v>16654868188</v>
      </c>
      <c r="F49" s="11"/>
      <c r="G49" s="11">
        <v>11652369966.468</v>
      </c>
      <c r="H49" s="11"/>
      <c r="I49" s="11">
        <v>12441514</v>
      </c>
      <c r="J49" s="11"/>
      <c r="K49" s="11">
        <v>0</v>
      </c>
      <c r="L49" s="11"/>
      <c r="M49" s="11">
        <v>0</v>
      </c>
      <c r="N49" s="11"/>
      <c r="O49" s="11">
        <v>0</v>
      </c>
      <c r="P49" s="11"/>
      <c r="Q49" s="11">
        <v>13892271</v>
      </c>
      <c r="R49" s="11"/>
      <c r="S49" s="11">
        <v>8070</v>
      </c>
      <c r="T49" s="11"/>
      <c r="U49" s="11">
        <v>147395816817</v>
      </c>
      <c r="V49" s="11"/>
      <c r="W49" s="11">
        <v>111443568739.52901</v>
      </c>
      <c r="X49" s="8"/>
      <c r="Y49" s="12">
        <v>1.612720314052744E-2</v>
      </c>
    </row>
    <row r="50" spans="1:25">
      <c r="A50" s="3" t="s">
        <v>58</v>
      </c>
      <c r="C50" s="11">
        <v>10150001</v>
      </c>
      <c r="D50" s="11"/>
      <c r="E50" s="11">
        <v>62862487274</v>
      </c>
      <c r="F50" s="11"/>
      <c r="G50" s="11">
        <v>52163275914.238503</v>
      </c>
      <c r="H50" s="11"/>
      <c r="I50" s="11">
        <v>0</v>
      </c>
      <c r="J50" s="11"/>
      <c r="K50" s="11">
        <v>0</v>
      </c>
      <c r="L50" s="11"/>
      <c r="M50" s="11">
        <v>0</v>
      </c>
      <c r="N50" s="11"/>
      <c r="O50" s="11">
        <v>0</v>
      </c>
      <c r="P50" s="11"/>
      <c r="Q50" s="11">
        <v>10150001</v>
      </c>
      <c r="R50" s="11"/>
      <c r="S50" s="11">
        <v>4894</v>
      </c>
      <c r="T50" s="11"/>
      <c r="U50" s="11">
        <v>62862487274</v>
      </c>
      <c r="V50" s="11"/>
      <c r="W50" s="11">
        <v>49378543969.880699</v>
      </c>
      <c r="X50" s="8"/>
      <c r="Y50" s="12">
        <v>7.1456596230058764E-3</v>
      </c>
    </row>
    <row r="51" spans="1:25">
      <c r="A51" s="3" t="s">
        <v>59</v>
      </c>
      <c r="C51" s="11">
        <v>24849800</v>
      </c>
      <c r="D51" s="11"/>
      <c r="E51" s="11">
        <v>106778829413</v>
      </c>
      <c r="F51" s="11"/>
      <c r="G51" s="11">
        <v>121533562954.8</v>
      </c>
      <c r="H51" s="11"/>
      <c r="I51" s="11">
        <v>7000000</v>
      </c>
      <c r="J51" s="11"/>
      <c r="K51" s="11">
        <v>32874609735</v>
      </c>
      <c r="L51" s="11"/>
      <c r="M51" s="11">
        <v>0</v>
      </c>
      <c r="N51" s="11"/>
      <c r="O51" s="11">
        <v>0</v>
      </c>
      <c r="P51" s="11"/>
      <c r="Q51" s="11">
        <v>31849800</v>
      </c>
      <c r="R51" s="11"/>
      <c r="S51" s="11">
        <v>4621</v>
      </c>
      <c r="T51" s="11"/>
      <c r="U51" s="11">
        <v>139653439148</v>
      </c>
      <c r="V51" s="11"/>
      <c r="W51" s="11">
        <v>146302217141.48999</v>
      </c>
      <c r="X51" s="8"/>
      <c r="Y51" s="12">
        <v>2.1171662056739843E-2</v>
      </c>
    </row>
    <row r="52" spans="1:25">
      <c r="A52" s="3" t="s">
        <v>60</v>
      </c>
      <c r="C52" s="11">
        <v>3957616</v>
      </c>
      <c r="D52" s="11"/>
      <c r="E52" s="11">
        <v>87031904594</v>
      </c>
      <c r="F52" s="11"/>
      <c r="G52" s="11">
        <v>113537207813.328</v>
      </c>
      <c r="H52" s="11"/>
      <c r="I52" s="11">
        <v>0</v>
      </c>
      <c r="J52" s="11"/>
      <c r="K52" s="11">
        <v>0</v>
      </c>
      <c r="L52" s="11"/>
      <c r="M52" s="11">
        <v>0</v>
      </c>
      <c r="N52" s="11"/>
      <c r="O52" s="11">
        <v>0</v>
      </c>
      <c r="P52" s="11"/>
      <c r="Q52" s="11">
        <v>3957616</v>
      </c>
      <c r="R52" s="11"/>
      <c r="S52" s="11">
        <v>27400</v>
      </c>
      <c r="T52" s="11"/>
      <c r="U52" s="11">
        <v>87031904594</v>
      </c>
      <c r="V52" s="11"/>
      <c r="W52" s="11">
        <v>107793468263.52</v>
      </c>
      <c r="X52" s="8"/>
      <c r="Y52" s="12">
        <v>1.5598990408956386E-2</v>
      </c>
    </row>
    <row r="53" spans="1:25">
      <c r="A53" s="3" t="s">
        <v>61</v>
      </c>
      <c r="C53" s="11">
        <v>0</v>
      </c>
      <c r="D53" s="11"/>
      <c r="E53" s="11">
        <v>0</v>
      </c>
      <c r="F53" s="11"/>
      <c r="G53" s="11">
        <v>0</v>
      </c>
      <c r="H53" s="11"/>
      <c r="I53" s="11">
        <v>14432122</v>
      </c>
      <c r="J53" s="11"/>
      <c r="K53" s="11">
        <v>51935258926</v>
      </c>
      <c r="L53" s="11"/>
      <c r="M53" s="11">
        <v>0</v>
      </c>
      <c r="N53" s="11"/>
      <c r="O53" s="11">
        <v>0</v>
      </c>
      <c r="P53" s="11"/>
      <c r="Q53" s="11">
        <v>14432122</v>
      </c>
      <c r="R53" s="11"/>
      <c r="S53" s="11">
        <v>3470</v>
      </c>
      <c r="T53" s="11"/>
      <c r="U53" s="11">
        <v>51935258926</v>
      </c>
      <c r="V53" s="11"/>
      <c r="W53" s="11">
        <v>49781490533.126999</v>
      </c>
      <c r="X53" s="8"/>
      <c r="Y53" s="12">
        <v>7.2039707588906106E-3</v>
      </c>
    </row>
    <row r="54" spans="1:25">
      <c r="A54" s="3" t="s">
        <v>62</v>
      </c>
      <c r="C54" s="11">
        <v>0</v>
      </c>
      <c r="D54" s="11"/>
      <c r="E54" s="11">
        <v>0</v>
      </c>
      <c r="F54" s="11"/>
      <c r="G54" s="11">
        <v>0</v>
      </c>
      <c r="H54" s="11"/>
      <c r="I54" s="11">
        <v>27276169</v>
      </c>
      <c r="J54" s="11"/>
      <c r="K54" s="11">
        <v>163149263627</v>
      </c>
      <c r="L54" s="11"/>
      <c r="M54" s="11">
        <v>0</v>
      </c>
      <c r="N54" s="11"/>
      <c r="O54" s="11">
        <v>0</v>
      </c>
      <c r="P54" s="11"/>
      <c r="Q54" s="11">
        <v>27276169</v>
      </c>
      <c r="R54" s="11"/>
      <c r="S54" s="11">
        <v>5930</v>
      </c>
      <c r="T54" s="11"/>
      <c r="U54" s="11">
        <v>163149263627</v>
      </c>
      <c r="V54" s="11"/>
      <c r="W54" s="11">
        <v>160785283461.08899</v>
      </c>
      <c r="X54" s="8"/>
      <c r="Y54" s="12">
        <v>2.3267533135490182E-2</v>
      </c>
    </row>
    <row r="55" spans="1:25">
      <c r="A55" s="3" t="s">
        <v>63</v>
      </c>
      <c r="C55" s="11">
        <v>0</v>
      </c>
      <c r="D55" s="11"/>
      <c r="E55" s="11">
        <v>0</v>
      </c>
      <c r="F55" s="11"/>
      <c r="G55" s="11">
        <v>0</v>
      </c>
      <c r="H55" s="11"/>
      <c r="I55" s="11">
        <v>229000</v>
      </c>
      <c r="J55" s="11"/>
      <c r="K55" s="11">
        <v>15202559890</v>
      </c>
      <c r="L55" s="11"/>
      <c r="M55" s="11">
        <v>0</v>
      </c>
      <c r="N55" s="11"/>
      <c r="O55" s="11">
        <v>0</v>
      </c>
      <c r="P55" s="11"/>
      <c r="Q55" s="11">
        <v>229000</v>
      </c>
      <c r="R55" s="11"/>
      <c r="S55" s="11">
        <v>75950</v>
      </c>
      <c r="T55" s="11"/>
      <c r="U55" s="11">
        <v>15202559890</v>
      </c>
      <c r="V55" s="11"/>
      <c r="W55" s="11">
        <v>17289064327.5</v>
      </c>
      <c r="X55" s="8"/>
      <c r="Y55" s="12">
        <v>2.5019321946780052E-3</v>
      </c>
    </row>
    <row r="56" spans="1:25">
      <c r="A56" s="3" t="s">
        <v>64</v>
      </c>
      <c r="C56" s="11">
        <v>0</v>
      </c>
      <c r="D56" s="11"/>
      <c r="E56" s="11">
        <v>0</v>
      </c>
      <c r="F56" s="11"/>
      <c r="G56" s="11">
        <v>0</v>
      </c>
      <c r="H56" s="11"/>
      <c r="I56" s="11">
        <v>200000</v>
      </c>
      <c r="J56" s="11"/>
      <c r="K56" s="11">
        <v>4410605364</v>
      </c>
      <c r="L56" s="11"/>
      <c r="M56" s="11">
        <v>0</v>
      </c>
      <c r="N56" s="11"/>
      <c r="O56" s="11">
        <v>0</v>
      </c>
      <c r="P56" s="11"/>
      <c r="Q56" s="11">
        <v>200000</v>
      </c>
      <c r="R56" s="11"/>
      <c r="S56" s="11">
        <v>20650</v>
      </c>
      <c r="T56" s="11"/>
      <c r="U56" s="11">
        <v>4410605364</v>
      </c>
      <c r="V56" s="11"/>
      <c r="W56" s="11">
        <v>4105426500</v>
      </c>
      <c r="X56" s="8"/>
      <c r="Y56" s="12">
        <v>5.9410379524682468E-4</v>
      </c>
    </row>
    <row r="57" spans="1:25">
      <c r="A57" s="3" t="s">
        <v>65</v>
      </c>
      <c r="C57" s="11">
        <v>0</v>
      </c>
      <c r="D57" s="11"/>
      <c r="E57" s="11">
        <v>0</v>
      </c>
      <c r="F57" s="11"/>
      <c r="G57" s="11">
        <v>0</v>
      </c>
      <c r="H57" s="11"/>
      <c r="I57" s="11">
        <v>500000</v>
      </c>
      <c r="J57" s="11"/>
      <c r="K57" s="11">
        <v>16993496687</v>
      </c>
      <c r="L57" s="11"/>
      <c r="M57" s="11">
        <v>0</v>
      </c>
      <c r="N57" s="11"/>
      <c r="O57" s="11">
        <v>0</v>
      </c>
      <c r="P57" s="11"/>
      <c r="Q57" s="11">
        <v>500000</v>
      </c>
      <c r="R57" s="11"/>
      <c r="S57" s="11">
        <v>32960</v>
      </c>
      <c r="T57" s="11"/>
      <c r="U57" s="11">
        <v>16993496687</v>
      </c>
      <c r="V57" s="11"/>
      <c r="W57" s="11">
        <v>16381944000</v>
      </c>
      <c r="X57" s="8"/>
      <c r="Y57" s="12">
        <v>2.3706611490720755E-3</v>
      </c>
    </row>
    <row r="58" spans="1:25">
      <c r="A58" s="3" t="s">
        <v>66</v>
      </c>
      <c r="C58" s="11">
        <v>0</v>
      </c>
      <c r="D58" s="11"/>
      <c r="E58" s="11">
        <v>0</v>
      </c>
      <c r="F58" s="11"/>
      <c r="G58" s="11">
        <v>0</v>
      </c>
      <c r="H58" s="11"/>
      <c r="I58" s="11">
        <v>2000000</v>
      </c>
      <c r="J58" s="11"/>
      <c r="K58" s="11">
        <v>17037455976</v>
      </c>
      <c r="L58" s="11"/>
      <c r="M58" s="11">
        <v>-2000000</v>
      </c>
      <c r="N58" s="11"/>
      <c r="O58" s="11">
        <v>24936064918</v>
      </c>
      <c r="P58" s="11"/>
      <c r="Q58" s="11">
        <v>0</v>
      </c>
      <c r="R58" s="11"/>
      <c r="S58" s="11">
        <v>0</v>
      </c>
      <c r="T58" s="11"/>
      <c r="U58" s="11">
        <v>0</v>
      </c>
      <c r="V58" s="11"/>
      <c r="W58" s="11">
        <v>0</v>
      </c>
      <c r="X58" s="8"/>
      <c r="Y58" s="12">
        <v>0</v>
      </c>
    </row>
    <row r="59" spans="1:25">
      <c r="A59" s="3" t="s">
        <v>67</v>
      </c>
      <c r="C59" s="11">
        <v>0</v>
      </c>
      <c r="D59" s="11"/>
      <c r="E59" s="11">
        <v>0</v>
      </c>
      <c r="F59" s="11"/>
      <c r="G59" s="11">
        <v>0</v>
      </c>
      <c r="H59" s="11"/>
      <c r="I59" s="11">
        <v>2000000</v>
      </c>
      <c r="J59" s="11"/>
      <c r="K59" s="11">
        <v>21015413123</v>
      </c>
      <c r="L59" s="11"/>
      <c r="M59" s="11">
        <v>0</v>
      </c>
      <c r="N59" s="11"/>
      <c r="O59" s="11">
        <v>0</v>
      </c>
      <c r="P59" s="11"/>
      <c r="Q59" s="11">
        <v>2000000</v>
      </c>
      <c r="R59" s="11"/>
      <c r="S59" s="11">
        <v>10230</v>
      </c>
      <c r="T59" s="11"/>
      <c r="U59" s="11">
        <v>21015413123</v>
      </c>
      <c r="V59" s="11"/>
      <c r="W59" s="11">
        <v>20338263000</v>
      </c>
      <c r="X59" s="8"/>
      <c r="Y59" s="12">
        <v>2.9431873246368121E-3</v>
      </c>
    </row>
    <row r="60" spans="1:25">
      <c r="A60" s="3" t="s">
        <v>68</v>
      </c>
      <c r="C60" s="8" t="s">
        <v>68</v>
      </c>
      <c r="D60" s="8"/>
      <c r="E60" s="9">
        <f>SUM(E9:E59)</f>
        <v>4475854856952</v>
      </c>
      <c r="F60" s="8"/>
      <c r="G60" s="9">
        <f>SUM(G9:G59)</f>
        <v>4977622022938.4873</v>
      </c>
      <c r="H60" s="8"/>
      <c r="I60" s="8" t="s">
        <v>68</v>
      </c>
      <c r="J60" s="8"/>
      <c r="K60" s="9">
        <f>SUM(K9:K59)</f>
        <v>719181947584.68408</v>
      </c>
      <c r="L60" s="8"/>
      <c r="M60" s="8" t="s">
        <v>68</v>
      </c>
      <c r="N60" s="8"/>
      <c r="O60" s="9">
        <f>SUM(O9:O59)</f>
        <v>305091219426.68402</v>
      </c>
      <c r="P60" s="8"/>
      <c r="Q60" s="8" t="s">
        <v>68</v>
      </c>
      <c r="R60" s="8"/>
      <c r="S60" s="8" t="s">
        <v>68</v>
      </c>
      <c r="T60" s="8"/>
      <c r="U60" s="9">
        <f>SUM(U9:U59)</f>
        <v>4930233650386</v>
      </c>
      <c r="V60" s="8"/>
      <c r="W60" s="9">
        <f>SUM(W9:W59)</f>
        <v>5225159252934.8311</v>
      </c>
      <c r="X60" s="8"/>
      <c r="Y60" s="13">
        <f>SUM(Y9:Y59)</f>
        <v>0.75614237471737622</v>
      </c>
    </row>
    <row r="61" spans="1:25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11"/>
    </row>
    <row r="64" spans="1:25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3:25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3:25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7"/>
  <sheetViews>
    <sheetView rightToLeft="1" workbookViewId="0">
      <selection activeCell="I6" sqref="I6:K6"/>
    </sheetView>
  </sheetViews>
  <sheetFormatPr defaultRowHeight="24"/>
  <cols>
    <col min="1" max="1" width="26.85546875" style="3" bestFit="1" customWidth="1"/>
    <col min="2" max="2" width="1" style="3" customWidth="1"/>
    <col min="3" max="3" width="31" style="3" customWidth="1"/>
    <col min="4" max="4" width="1" style="3" customWidth="1"/>
    <col min="5" max="5" width="34" style="3" customWidth="1"/>
    <col min="6" max="6" width="1" style="3" customWidth="1"/>
    <col min="7" max="7" width="30" style="3" customWidth="1"/>
    <col min="8" max="8" width="1" style="3" customWidth="1"/>
    <col min="9" max="9" width="34" style="3" customWidth="1"/>
    <col min="10" max="10" width="1" style="3" customWidth="1"/>
    <col min="11" max="11" width="30" style="3" customWidth="1"/>
    <col min="12" max="12" width="1" style="3" customWidth="1"/>
    <col min="13" max="13" width="9.140625" style="3" customWidth="1"/>
    <col min="14" max="16384" width="9.140625" style="3"/>
  </cols>
  <sheetData>
    <row r="2" spans="1:11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</row>
    <row r="3" spans="1:11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  <c r="H3" s="29" t="s">
        <v>169</v>
      </c>
      <c r="I3" s="29" t="s">
        <v>169</v>
      </c>
      <c r="J3" s="29" t="s">
        <v>169</v>
      </c>
      <c r="K3" s="29" t="s">
        <v>169</v>
      </c>
    </row>
    <row r="4" spans="1:11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</row>
    <row r="6" spans="1:11" ht="24.75">
      <c r="A6" s="28" t="s">
        <v>270</v>
      </c>
      <c r="B6" s="28" t="s">
        <v>270</v>
      </c>
      <c r="C6" s="28" t="s">
        <v>270</v>
      </c>
      <c r="E6" s="28" t="s">
        <v>171</v>
      </c>
      <c r="F6" s="28" t="s">
        <v>171</v>
      </c>
      <c r="G6" s="28" t="s">
        <v>171</v>
      </c>
      <c r="I6" s="28" t="s">
        <v>172</v>
      </c>
      <c r="J6" s="28" t="s">
        <v>172</v>
      </c>
      <c r="K6" s="28" t="s">
        <v>172</v>
      </c>
    </row>
    <row r="7" spans="1:11" ht="25.5" thickBot="1">
      <c r="A7" s="28" t="s">
        <v>271</v>
      </c>
      <c r="C7" s="28" t="s">
        <v>142</v>
      </c>
      <c r="E7" s="28" t="s">
        <v>272</v>
      </c>
      <c r="G7" s="28" t="s">
        <v>273</v>
      </c>
      <c r="I7" s="28" t="s">
        <v>272</v>
      </c>
      <c r="K7" s="28" t="s">
        <v>273</v>
      </c>
    </row>
    <row r="8" spans="1:11">
      <c r="A8" s="3" t="s">
        <v>148</v>
      </c>
      <c r="C8" s="8" t="s">
        <v>149</v>
      </c>
      <c r="E8" s="7">
        <v>593689719</v>
      </c>
      <c r="F8" s="8"/>
      <c r="G8" s="12">
        <f>E8/$E$13</f>
        <v>3.3273128292965241E-2</v>
      </c>
      <c r="H8" s="8"/>
      <c r="I8" s="7">
        <v>601091411</v>
      </c>
      <c r="J8" s="8"/>
      <c r="K8" s="12">
        <f>I8/$I$13</f>
        <v>1.7289158536897442E-2</v>
      </c>
    </row>
    <row r="9" spans="1:11">
      <c r="A9" s="3" t="s">
        <v>153</v>
      </c>
      <c r="C9" s="8" t="s">
        <v>154</v>
      </c>
      <c r="E9" s="7">
        <v>1755028754</v>
      </c>
      <c r="F9" s="8"/>
      <c r="G9" s="12">
        <f t="shared" ref="G9:G12" si="0">E9/$E$13</f>
        <v>9.8359959791867194E-2</v>
      </c>
      <c r="H9" s="8"/>
      <c r="I9" s="7">
        <v>7616838483</v>
      </c>
      <c r="J9" s="8"/>
      <c r="K9" s="12">
        <f t="shared" ref="K9:K12" si="1">I9/$I$13</f>
        <v>0.21908269802665406</v>
      </c>
    </row>
    <row r="10" spans="1:11">
      <c r="A10" s="3" t="s">
        <v>157</v>
      </c>
      <c r="C10" s="8" t="s">
        <v>158</v>
      </c>
      <c r="E10" s="7">
        <v>3789149</v>
      </c>
      <c r="F10" s="8"/>
      <c r="G10" s="12">
        <f t="shared" si="0"/>
        <v>2.1236150258846059E-4</v>
      </c>
      <c r="H10" s="8"/>
      <c r="I10" s="7">
        <v>3820464</v>
      </c>
      <c r="J10" s="8"/>
      <c r="K10" s="12">
        <f t="shared" si="1"/>
        <v>1.0988779172642236E-4</v>
      </c>
    </row>
    <row r="11" spans="1:11">
      <c r="A11" s="3" t="s">
        <v>157</v>
      </c>
      <c r="C11" s="8" t="s">
        <v>161</v>
      </c>
      <c r="E11" s="7">
        <v>11134246573</v>
      </c>
      <c r="F11" s="8"/>
      <c r="G11" s="12">
        <f t="shared" si="0"/>
        <v>0.62401487311074277</v>
      </c>
      <c r="H11" s="8"/>
      <c r="I11" s="7">
        <v>21463013680</v>
      </c>
      <c r="J11" s="8"/>
      <c r="K11" s="12">
        <f t="shared" si="1"/>
        <v>0.61733945852891015</v>
      </c>
    </row>
    <row r="12" spans="1:11" ht="24.75" thickBot="1">
      <c r="A12" s="3" t="s">
        <v>153</v>
      </c>
      <c r="C12" s="8" t="s">
        <v>165</v>
      </c>
      <c r="E12" s="7">
        <v>4356164384</v>
      </c>
      <c r="F12" s="8"/>
      <c r="G12" s="12">
        <f t="shared" si="0"/>
        <v>0.24413967730183633</v>
      </c>
      <c r="H12" s="8"/>
      <c r="I12" s="7">
        <v>5082191781</v>
      </c>
      <c r="J12" s="8"/>
      <c r="K12" s="12">
        <f t="shared" si="1"/>
        <v>0.146178797115812</v>
      </c>
    </row>
    <row r="13" spans="1:11" ht="24.75" thickBot="1">
      <c r="A13" s="3" t="s">
        <v>68</v>
      </c>
      <c r="C13" s="8" t="s">
        <v>68</v>
      </c>
      <c r="E13" s="9">
        <f>SUM(E8:E12)</f>
        <v>17842918579</v>
      </c>
      <c r="F13" s="8"/>
      <c r="G13" s="27">
        <f>SUM(G8:G12)</f>
        <v>1</v>
      </c>
      <c r="H13" s="8"/>
      <c r="I13" s="9">
        <f>SUM(I8:I12)</f>
        <v>34766955819</v>
      </c>
      <c r="J13" s="8"/>
      <c r="K13" s="27">
        <f>SUM(K8:K12)</f>
        <v>1</v>
      </c>
    </row>
    <row r="14" spans="1:11" ht="24.75" thickTop="1">
      <c r="C14" s="8"/>
      <c r="E14" s="8"/>
      <c r="F14" s="8"/>
      <c r="G14" s="8"/>
      <c r="H14" s="8"/>
      <c r="I14" s="8"/>
      <c r="J14" s="8"/>
      <c r="K14" s="8"/>
    </row>
    <row r="15" spans="1:11">
      <c r="C15" s="8"/>
      <c r="E15" s="8"/>
      <c r="F15" s="8"/>
      <c r="G15" s="8"/>
      <c r="H15" s="8"/>
      <c r="I15" s="8"/>
      <c r="J15" s="8"/>
      <c r="K15" s="8"/>
    </row>
    <row r="16" spans="1:11">
      <c r="C16" s="8"/>
    </row>
    <row r="17" spans="3:3">
      <c r="C17" s="8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E5" sqref="E5:E6"/>
    </sheetView>
  </sheetViews>
  <sheetFormatPr defaultRowHeight="24"/>
  <cols>
    <col min="1" max="1" width="31" style="3" bestFit="1" customWidth="1"/>
    <col min="2" max="2" width="1" style="3" customWidth="1"/>
    <col min="3" max="3" width="11" style="3" customWidth="1"/>
    <col min="4" max="4" width="1" style="3" customWidth="1"/>
    <col min="5" max="5" width="19" style="3" customWidth="1"/>
    <col min="6" max="6" width="1" style="3" customWidth="1"/>
    <col min="7" max="7" width="9.140625" style="3" customWidth="1"/>
    <col min="8" max="16384" width="9.140625" style="3"/>
  </cols>
  <sheetData>
    <row r="2" spans="1:5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</row>
    <row r="3" spans="1:5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</row>
    <row r="4" spans="1:5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</row>
    <row r="5" spans="1:5" ht="24.75">
      <c r="C5" s="29" t="s">
        <v>171</v>
      </c>
      <c r="E5" s="4" t="s">
        <v>287</v>
      </c>
    </row>
    <row r="6" spans="1:5" ht="25.5" thickBot="1">
      <c r="A6" s="28" t="s">
        <v>274</v>
      </c>
      <c r="C6" s="28"/>
      <c r="E6" s="1" t="s">
        <v>288</v>
      </c>
    </row>
    <row r="7" spans="1:5" ht="25.5" thickBot="1">
      <c r="A7" s="28" t="s">
        <v>274</v>
      </c>
      <c r="C7" s="28" t="s">
        <v>145</v>
      </c>
      <c r="E7" s="28" t="s">
        <v>145</v>
      </c>
    </row>
    <row r="8" spans="1:5">
      <c r="A8" s="3" t="s">
        <v>275</v>
      </c>
      <c r="C8" s="2">
        <v>0</v>
      </c>
      <c r="E8" s="2">
        <v>868382173</v>
      </c>
    </row>
    <row r="9" spans="1:5">
      <c r="A9" s="3" t="s">
        <v>68</v>
      </c>
      <c r="C9" s="5">
        <f>SUM(C8:C8)</f>
        <v>0</v>
      </c>
      <c r="E9" s="5">
        <f>SUM(E8:E8)</f>
        <v>868382173</v>
      </c>
    </row>
  </sheetData>
  <mergeCells count="7">
    <mergeCell ref="A2:E2"/>
    <mergeCell ref="A3:E3"/>
    <mergeCell ref="A4:E4"/>
    <mergeCell ref="C5:C6"/>
    <mergeCell ref="A6:A7"/>
    <mergeCell ref="C7"/>
    <mergeCell ref="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7" sqref="G7:G10"/>
    </sheetView>
  </sheetViews>
  <sheetFormatPr defaultRowHeight="24"/>
  <cols>
    <col min="1" max="1" width="31.42578125" style="3" bestFit="1" customWidth="1"/>
    <col min="2" max="2" width="1" style="3" customWidth="1"/>
    <col min="3" max="3" width="23" style="3" customWidth="1"/>
    <col min="4" max="4" width="1" style="3" customWidth="1"/>
    <col min="5" max="5" width="23" style="3" customWidth="1"/>
    <col min="6" max="6" width="1" style="3" customWidth="1"/>
    <col min="7" max="7" width="32" style="3" customWidth="1"/>
    <col min="8" max="8" width="1" style="3" customWidth="1"/>
    <col min="9" max="9" width="9.140625" style="3" customWidth="1"/>
    <col min="10" max="16384" width="9.140625" style="3"/>
  </cols>
  <sheetData>
    <row r="2" spans="1:7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</row>
    <row r="3" spans="1:7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</row>
    <row r="4" spans="1:7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</row>
    <row r="6" spans="1:7" ht="24.75">
      <c r="A6" s="28" t="s">
        <v>173</v>
      </c>
      <c r="C6" s="28" t="s">
        <v>145</v>
      </c>
      <c r="E6" s="28" t="s">
        <v>264</v>
      </c>
      <c r="G6" s="28" t="s">
        <v>13</v>
      </c>
    </row>
    <row r="7" spans="1:7">
      <c r="A7" s="3" t="s">
        <v>276</v>
      </c>
      <c r="C7" s="22">
        <v>-207070065943</v>
      </c>
      <c r="E7" s="3" t="s">
        <v>267</v>
      </c>
      <c r="G7" s="8" t="s">
        <v>277</v>
      </c>
    </row>
    <row r="8" spans="1:7">
      <c r="A8" s="3" t="s">
        <v>278</v>
      </c>
      <c r="C8" s="22">
        <v>28546232862</v>
      </c>
      <c r="E8" s="3" t="s">
        <v>279</v>
      </c>
      <c r="G8" s="8" t="s">
        <v>265</v>
      </c>
    </row>
    <row r="9" spans="1:7">
      <c r="A9" s="3" t="s">
        <v>280</v>
      </c>
      <c r="C9" s="22">
        <v>17842918579</v>
      </c>
      <c r="E9" s="3" t="s">
        <v>266</v>
      </c>
      <c r="G9" s="8" t="s">
        <v>41</v>
      </c>
    </row>
    <row r="10" spans="1:7">
      <c r="A10" s="3" t="s">
        <v>68</v>
      </c>
      <c r="C10" s="20">
        <f>SUM(C7:C9)</f>
        <v>-160680914502</v>
      </c>
      <c r="E10" s="6" t="s">
        <v>281</v>
      </c>
      <c r="G10" s="10" t="s">
        <v>282</v>
      </c>
    </row>
    <row r="11" spans="1:7">
      <c r="C11" s="2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26"/>
  <sheetViews>
    <sheetView rightToLeft="1" tabSelected="1" topLeftCell="N13" workbookViewId="0">
      <selection activeCell="AK23" sqref="AK23"/>
    </sheetView>
  </sheetViews>
  <sheetFormatPr defaultRowHeight="24"/>
  <cols>
    <col min="1" max="1" width="32" style="3" bestFit="1" customWidth="1"/>
    <col min="2" max="2" width="1" style="3" customWidth="1"/>
    <col min="3" max="3" width="25" style="3" customWidth="1"/>
    <col min="4" max="4" width="1" style="3" customWidth="1"/>
    <col min="5" max="5" width="22" style="3" customWidth="1"/>
    <col min="6" max="6" width="1" style="3" customWidth="1"/>
    <col min="7" max="7" width="20" style="3" customWidth="1"/>
    <col min="8" max="8" width="1" style="3" customWidth="1"/>
    <col min="9" max="9" width="20" style="3" customWidth="1"/>
    <col min="10" max="10" width="1" style="3" customWidth="1"/>
    <col min="11" max="11" width="14" style="3" customWidth="1"/>
    <col min="12" max="12" width="1" style="3" customWidth="1"/>
    <col min="13" max="13" width="14" style="3" customWidth="1"/>
    <col min="14" max="14" width="1" style="3" customWidth="1"/>
    <col min="15" max="15" width="16" style="3" customWidth="1"/>
    <col min="16" max="16" width="1" style="3" customWidth="1"/>
    <col min="17" max="17" width="22" style="3" customWidth="1"/>
    <col min="18" max="18" width="1" style="3" customWidth="1"/>
    <col min="19" max="19" width="22" style="3" customWidth="1"/>
    <col min="20" max="20" width="1" style="3" customWidth="1"/>
    <col min="21" max="21" width="11" style="3" customWidth="1"/>
    <col min="22" max="22" width="1" style="3" customWidth="1"/>
    <col min="23" max="23" width="18" style="3" customWidth="1"/>
    <col min="24" max="24" width="1" style="3" customWidth="1"/>
    <col min="25" max="25" width="16" style="3" customWidth="1"/>
    <col min="26" max="26" width="1" style="3" customWidth="1"/>
    <col min="27" max="27" width="22" style="3" customWidth="1"/>
    <col min="28" max="28" width="1" style="3" customWidth="1"/>
    <col min="29" max="29" width="16" style="3" customWidth="1"/>
    <col min="30" max="30" width="1" style="3" customWidth="1"/>
    <col min="31" max="31" width="23" style="3" customWidth="1"/>
    <col min="32" max="32" width="1" style="3" customWidth="1"/>
    <col min="33" max="33" width="22" style="3" customWidth="1"/>
    <col min="34" max="34" width="1" style="3" customWidth="1"/>
    <col min="35" max="35" width="22" style="3" customWidth="1"/>
    <col min="36" max="36" width="1" style="3" customWidth="1"/>
    <col min="37" max="37" width="32" style="3" customWidth="1"/>
    <col min="38" max="38" width="1" style="3" customWidth="1"/>
    <col min="39" max="39" width="9.140625" style="3" customWidth="1"/>
    <col min="40" max="16384" width="9.140625" style="3"/>
  </cols>
  <sheetData>
    <row r="2" spans="1:39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  <c r="T2" s="29" t="s">
        <v>0</v>
      </c>
      <c r="U2" s="29" t="s">
        <v>0</v>
      </c>
      <c r="V2" s="29" t="s">
        <v>0</v>
      </c>
      <c r="W2" s="29" t="s">
        <v>0</v>
      </c>
      <c r="X2" s="29" t="s">
        <v>0</v>
      </c>
      <c r="Y2" s="29" t="s">
        <v>0</v>
      </c>
      <c r="Z2" s="29" t="s">
        <v>0</v>
      </c>
      <c r="AA2" s="29" t="s">
        <v>0</v>
      </c>
      <c r="AB2" s="29" t="s">
        <v>0</v>
      </c>
      <c r="AC2" s="29" t="s">
        <v>0</v>
      </c>
      <c r="AD2" s="29" t="s">
        <v>0</v>
      </c>
      <c r="AE2" s="29" t="s">
        <v>0</v>
      </c>
      <c r="AF2" s="29" t="s">
        <v>0</v>
      </c>
      <c r="AG2" s="29" t="s">
        <v>0</v>
      </c>
      <c r="AH2" s="29" t="s">
        <v>0</v>
      </c>
      <c r="AI2" s="29" t="s">
        <v>0</v>
      </c>
      <c r="AJ2" s="29" t="s">
        <v>0</v>
      </c>
      <c r="AK2" s="29" t="s">
        <v>0</v>
      </c>
    </row>
    <row r="3" spans="1:39" ht="24.75">
      <c r="A3" s="29" t="s">
        <v>1</v>
      </c>
      <c r="B3" s="29" t="s">
        <v>1</v>
      </c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  <c r="Y3" s="29" t="s">
        <v>1</v>
      </c>
      <c r="Z3" s="29" t="s">
        <v>1</v>
      </c>
      <c r="AA3" s="29" t="s">
        <v>1</v>
      </c>
      <c r="AB3" s="29" t="s">
        <v>1</v>
      </c>
      <c r="AC3" s="29" t="s">
        <v>1</v>
      </c>
      <c r="AD3" s="29" t="s">
        <v>1</v>
      </c>
      <c r="AE3" s="29" t="s">
        <v>1</v>
      </c>
      <c r="AF3" s="29" t="s">
        <v>1</v>
      </c>
      <c r="AG3" s="29" t="s">
        <v>1</v>
      </c>
      <c r="AH3" s="29" t="s">
        <v>1</v>
      </c>
      <c r="AI3" s="29" t="s">
        <v>1</v>
      </c>
      <c r="AJ3" s="29" t="s">
        <v>1</v>
      </c>
      <c r="AK3" s="29" t="s">
        <v>1</v>
      </c>
    </row>
    <row r="4" spans="1:39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  <c r="T4" s="29" t="s">
        <v>2</v>
      </c>
      <c r="U4" s="29" t="s">
        <v>2</v>
      </c>
      <c r="V4" s="29" t="s">
        <v>2</v>
      </c>
      <c r="W4" s="29" t="s">
        <v>2</v>
      </c>
      <c r="X4" s="29" t="s">
        <v>2</v>
      </c>
      <c r="Y4" s="29" t="s">
        <v>2</v>
      </c>
      <c r="Z4" s="29" t="s">
        <v>2</v>
      </c>
      <c r="AA4" s="29" t="s">
        <v>2</v>
      </c>
      <c r="AB4" s="29" t="s">
        <v>2</v>
      </c>
      <c r="AC4" s="29" t="s">
        <v>2</v>
      </c>
      <c r="AD4" s="29" t="s">
        <v>2</v>
      </c>
      <c r="AE4" s="29" t="s">
        <v>2</v>
      </c>
      <c r="AF4" s="29" t="s">
        <v>2</v>
      </c>
      <c r="AG4" s="29" t="s">
        <v>2</v>
      </c>
      <c r="AH4" s="29" t="s">
        <v>2</v>
      </c>
      <c r="AI4" s="29" t="s">
        <v>2</v>
      </c>
      <c r="AJ4" s="29" t="s">
        <v>2</v>
      </c>
      <c r="AK4" s="29" t="s">
        <v>2</v>
      </c>
    </row>
    <row r="6" spans="1:39" ht="24.75">
      <c r="A6" s="28" t="s">
        <v>70</v>
      </c>
      <c r="B6" s="28" t="s">
        <v>70</v>
      </c>
      <c r="C6" s="28" t="s">
        <v>70</v>
      </c>
      <c r="D6" s="28" t="s">
        <v>70</v>
      </c>
      <c r="E6" s="28" t="s">
        <v>70</v>
      </c>
      <c r="F6" s="28" t="s">
        <v>70</v>
      </c>
      <c r="G6" s="28" t="s">
        <v>70</v>
      </c>
      <c r="H6" s="28" t="s">
        <v>70</v>
      </c>
      <c r="I6" s="28" t="s">
        <v>70</v>
      </c>
      <c r="J6" s="28" t="s">
        <v>70</v>
      </c>
      <c r="K6" s="28" t="s">
        <v>70</v>
      </c>
      <c r="L6" s="28" t="s">
        <v>70</v>
      </c>
      <c r="M6" s="28" t="s">
        <v>70</v>
      </c>
      <c r="O6" s="28" t="s">
        <v>6</v>
      </c>
      <c r="P6" s="28" t="s">
        <v>4</v>
      </c>
      <c r="Q6" s="28" t="s">
        <v>4</v>
      </c>
      <c r="R6" s="28" t="s">
        <v>4</v>
      </c>
      <c r="S6" s="28" t="s">
        <v>4</v>
      </c>
      <c r="U6" s="28" t="s">
        <v>5</v>
      </c>
      <c r="V6" s="28" t="s">
        <v>5</v>
      </c>
      <c r="W6" s="28" t="s">
        <v>5</v>
      </c>
      <c r="X6" s="28" t="s">
        <v>5</v>
      </c>
      <c r="Y6" s="28" t="s">
        <v>5</v>
      </c>
      <c r="Z6" s="28" t="s">
        <v>5</v>
      </c>
      <c r="AA6" s="28" t="s">
        <v>5</v>
      </c>
      <c r="AC6" s="28" t="s">
        <v>6</v>
      </c>
      <c r="AD6" s="28" t="s">
        <v>6</v>
      </c>
      <c r="AE6" s="28" t="s">
        <v>6</v>
      </c>
      <c r="AF6" s="28" t="s">
        <v>6</v>
      </c>
      <c r="AG6" s="28" t="s">
        <v>6</v>
      </c>
      <c r="AH6" s="28" t="s">
        <v>6</v>
      </c>
      <c r="AI6" s="28" t="s">
        <v>6</v>
      </c>
      <c r="AJ6" s="28" t="s">
        <v>6</v>
      </c>
      <c r="AK6" s="28" t="s">
        <v>6</v>
      </c>
    </row>
    <row r="7" spans="1:39" ht="24.75">
      <c r="A7" s="28" t="s">
        <v>71</v>
      </c>
      <c r="C7" s="28" t="s">
        <v>72</v>
      </c>
      <c r="E7" s="28" t="s">
        <v>73</v>
      </c>
      <c r="G7" s="28" t="s">
        <v>74</v>
      </c>
      <c r="I7" s="28" t="s">
        <v>75</v>
      </c>
      <c r="K7" s="28" t="s">
        <v>76</v>
      </c>
      <c r="M7" s="28" t="s">
        <v>69</v>
      </c>
      <c r="O7" s="28" t="s">
        <v>7</v>
      </c>
      <c r="Q7" s="28" t="s">
        <v>8</v>
      </c>
      <c r="S7" s="28" t="s">
        <v>9</v>
      </c>
      <c r="U7" s="28" t="s">
        <v>10</v>
      </c>
      <c r="V7" s="28" t="s">
        <v>10</v>
      </c>
      <c r="W7" s="28" t="s">
        <v>10</v>
      </c>
      <c r="Y7" s="28" t="s">
        <v>11</v>
      </c>
      <c r="Z7" s="28" t="s">
        <v>11</v>
      </c>
      <c r="AA7" s="28" t="s">
        <v>11</v>
      </c>
      <c r="AC7" s="28" t="s">
        <v>7</v>
      </c>
      <c r="AE7" s="28" t="s">
        <v>77</v>
      </c>
      <c r="AG7" s="28" t="s">
        <v>8</v>
      </c>
      <c r="AI7" s="28" t="s">
        <v>9</v>
      </c>
      <c r="AK7" s="28" t="s">
        <v>13</v>
      </c>
    </row>
    <row r="8" spans="1:39" ht="24.75">
      <c r="A8" s="28" t="s">
        <v>71</v>
      </c>
      <c r="C8" s="28" t="s">
        <v>72</v>
      </c>
      <c r="E8" s="28" t="s">
        <v>73</v>
      </c>
      <c r="G8" s="28" t="s">
        <v>74</v>
      </c>
      <c r="I8" s="28" t="s">
        <v>75</v>
      </c>
      <c r="K8" s="28" t="s">
        <v>76</v>
      </c>
      <c r="M8" s="28" t="s">
        <v>69</v>
      </c>
      <c r="O8" s="28" t="s">
        <v>7</v>
      </c>
      <c r="Q8" s="28" t="s">
        <v>8</v>
      </c>
      <c r="S8" s="28" t="s">
        <v>9</v>
      </c>
      <c r="U8" s="28" t="s">
        <v>7</v>
      </c>
      <c r="W8" s="28" t="s">
        <v>8</v>
      </c>
      <c r="Y8" s="28" t="s">
        <v>7</v>
      </c>
      <c r="AA8" s="28" t="s">
        <v>14</v>
      </c>
      <c r="AC8" s="28" t="s">
        <v>7</v>
      </c>
      <c r="AE8" s="28" t="s">
        <v>77</v>
      </c>
      <c r="AG8" s="28" t="s">
        <v>8</v>
      </c>
      <c r="AI8" s="28" t="s">
        <v>9</v>
      </c>
      <c r="AK8" s="28" t="s">
        <v>13</v>
      </c>
    </row>
    <row r="9" spans="1:39">
      <c r="A9" s="3" t="s">
        <v>78</v>
      </c>
      <c r="C9" s="8" t="s">
        <v>79</v>
      </c>
      <c r="D9" s="8"/>
      <c r="E9" s="8" t="s">
        <v>79</v>
      </c>
      <c r="F9" s="8"/>
      <c r="G9" s="8" t="s">
        <v>80</v>
      </c>
      <c r="H9" s="8"/>
      <c r="I9" s="8" t="s">
        <v>81</v>
      </c>
      <c r="J9" s="8"/>
      <c r="K9" s="7">
        <v>0</v>
      </c>
      <c r="L9" s="8"/>
      <c r="M9" s="7">
        <v>0</v>
      </c>
      <c r="N9" s="8"/>
      <c r="O9" s="7">
        <v>900</v>
      </c>
      <c r="P9" s="8"/>
      <c r="Q9" s="7">
        <v>677831833</v>
      </c>
      <c r="R9" s="8"/>
      <c r="S9" s="7">
        <v>690633799</v>
      </c>
      <c r="T9" s="8"/>
      <c r="U9" s="7">
        <v>0</v>
      </c>
      <c r="V9" s="8"/>
      <c r="W9" s="7">
        <v>0</v>
      </c>
      <c r="X9" s="8"/>
      <c r="Y9" s="7">
        <v>0</v>
      </c>
      <c r="Z9" s="8"/>
      <c r="AA9" s="7">
        <v>0</v>
      </c>
      <c r="AB9" s="8"/>
      <c r="AC9" s="7">
        <v>900</v>
      </c>
      <c r="AD9" s="8"/>
      <c r="AE9" s="7">
        <v>778020</v>
      </c>
      <c r="AF9" s="8"/>
      <c r="AG9" s="7">
        <v>677831833</v>
      </c>
      <c r="AH9" s="8"/>
      <c r="AI9" s="7">
        <v>700091085</v>
      </c>
      <c r="AJ9" s="8"/>
      <c r="AK9" s="8" t="s">
        <v>82</v>
      </c>
      <c r="AL9" s="8"/>
      <c r="AM9" s="8"/>
    </row>
    <row r="10" spans="1:39">
      <c r="A10" s="3" t="s">
        <v>83</v>
      </c>
      <c r="C10" s="8" t="s">
        <v>79</v>
      </c>
      <c r="D10" s="8"/>
      <c r="E10" s="8" t="s">
        <v>79</v>
      </c>
      <c r="F10" s="8"/>
      <c r="G10" s="8" t="s">
        <v>84</v>
      </c>
      <c r="H10" s="8"/>
      <c r="I10" s="8" t="s">
        <v>85</v>
      </c>
      <c r="J10" s="8"/>
      <c r="K10" s="7">
        <v>0</v>
      </c>
      <c r="L10" s="8"/>
      <c r="M10" s="7">
        <v>0</v>
      </c>
      <c r="N10" s="8"/>
      <c r="O10" s="7">
        <v>19100</v>
      </c>
      <c r="P10" s="8"/>
      <c r="Q10" s="7">
        <v>13083419932</v>
      </c>
      <c r="R10" s="8"/>
      <c r="S10" s="7">
        <v>13307231627</v>
      </c>
      <c r="T10" s="8"/>
      <c r="U10" s="7">
        <v>0</v>
      </c>
      <c r="V10" s="8"/>
      <c r="W10" s="7">
        <v>0</v>
      </c>
      <c r="X10" s="8"/>
      <c r="Y10" s="7">
        <v>0</v>
      </c>
      <c r="Z10" s="8"/>
      <c r="AA10" s="7">
        <v>0</v>
      </c>
      <c r="AB10" s="8"/>
      <c r="AC10" s="7">
        <v>19100</v>
      </c>
      <c r="AD10" s="8"/>
      <c r="AE10" s="7">
        <v>706740</v>
      </c>
      <c r="AF10" s="8"/>
      <c r="AG10" s="7">
        <v>13083419932</v>
      </c>
      <c r="AH10" s="8"/>
      <c r="AI10" s="7">
        <v>13496287354</v>
      </c>
      <c r="AJ10" s="8"/>
      <c r="AK10" s="8" t="s">
        <v>86</v>
      </c>
      <c r="AL10" s="8"/>
      <c r="AM10" s="8"/>
    </row>
    <row r="11" spans="1:39">
      <c r="A11" s="3" t="s">
        <v>87</v>
      </c>
      <c r="C11" s="8" t="s">
        <v>79</v>
      </c>
      <c r="D11" s="8"/>
      <c r="E11" s="8" t="s">
        <v>79</v>
      </c>
      <c r="F11" s="8"/>
      <c r="G11" s="8" t="s">
        <v>88</v>
      </c>
      <c r="H11" s="8"/>
      <c r="I11" s="8" t="s">
        <v>89</v>
      </c>
      <c r="J11" s="8"/>
      <c r="K11" s="7">
        <v>0</v>
      </c>
      <c r="L11" s="8"/>
      <c r="M11" s="7">
        <v>0</v>
      </c>
      <c r="N11" s="8"/>
      <c r="O11" s="7">
        <v>2000</v>
      </c>
      <c r="P11" s="8"/>
      <c r="Q11" s="7">
        <v>1322859723</v>
      </c>
      <c r="R11" s="8"/>
      <c r="S11" s="7">
        <v>1341056889</v>
      </c>
      <c r="T11" s="8"/>
      <c r="U11" s="7">
        <v>0</v>
      </c>
      <c r="V11" s="8"/>
      <c r="W11" s="7">
        <v>0</v>
      </c>
      <c r="X11" s="8"/>
      <c r="Y11" s="7">
        <v>0</v>
      </c>
      <c r="Z11" s="8"/>
      <c r="AA11" s="7">
        <v>0</v>
      </c>
      <c r="AB11" s="8"/>
      <c r="AC11" s="7">
        <v>2000</v>
      </c>
      <c r="AD11" s="8"/>
      <c r="AE11" s="7">
        <v>678530</v>
      </c>
      <c r="AF11" s="8"/>
      <c r="AG11" s="7">
        <v>1322859723</v>
      </c>
      <c r="AH11" s="8"/>
      <c r="AI11" s="7">
        <v>1356814032</v>
      </c>
      <c r="AJ11" s="8"/>
      <c r="AK11" s="8" t="s">
        <v>90</v>
      </c>
      <c r="AL11" s="8"/>
      <c r="AM11" s="8"/>
    </row>
    <row r="12" spans="1:39">
      <c r="A12" s="3" t="s">
        <v>91</v>
      </c>
      <c r="C12" s="8" t="s">
        <v>79</v>
      </c>
      <c r="D12" s="8"/>
      <c r="E12" s="8" t="s">
        <v>79</v>
      </c>
      <c r="F12" s="8"/>
      <c r="G12" s="8" t="s">
        <v>92</v>
      </c>
      <c r="H12" s="8"/>
      <c r="I12" s="8" t="s">
        <v>93</v>
      </c>
      <c r="J12" s="8"/>
      <c r="K12" s="7">
        <v>0</v>
      </c>
      <c r="L12" s="8"/>
      <c r="M12" s="7">
        <v>0</v>
      </c>
      <c r="N12" s="8"/>
      <c r="O12" s="7">
        <v>6700</v>
      </c>
      <c r="P12" s="8"/>
      <c r="Q12" s="7">
        <v>5087640964</v>
      </c>
      <c r="R12" s="8"/>
      <c r="S12" s="7">
        <v>5201607037</v>
      </c>
      <c r="T12" s="8"/>
      <c r="U12" s="7">
        <v>0</v>
      </c>
      <c r="V12" s="8"/>
      <c r="W12" s="7">
        <v>0</v>
      </c>
      <c r="X12" s="8"/>
      <c r="Y12" s="7">
        <v>0</v>
      </c>
      <c r="Z12" s="8"/>
      <c r="AA12" s="7">
        <v>0</v>
      </c>
      <c r="AB12" s="8"/>
      <c r="AC12" s="7">
        <v>6700</v>
      </c>
      <c r="AD12" s="8"/>
      <c r="AE12" s="7">
        <v>786500</v>
      </c>
      <c r="AF12" s="8"/>
      <c r="AG12" s="7">
        <v>5087640964</v>
      </c>
      <c r="AH12" s="8"/>
      <c r="AI12" s="7">
        <v>5268594894</v>
      </c>
      <c r="AJ12" s="8"/>
      <c r="AK12" s="8" t="s">
        <v>94</v>
      </c>
      <c r="AL12" s="8"/>
      <c r="AM12" s="8"/>
    </row>
    <row r="13" spans="1:39">
      <c r="A13" s="3" t="s">
        <v>95</v>
      </c>
      <c r="C13" s="8" t="s">
        <v>79</v>
      </c>
      <c r="D13" s="8"/>
      <c r="E13" s="8" t="s">
        <v>79</v>
      </c>
      <c r="F13" s="8"/>
      <c r="G13" s="8" t="s">
        <v>96</v>
      </c>
      <c r="H13" s="8"/>
      <c r="I13" s="8" t="s">
        <v>97</v>
      </c>
      <c r="J13" s="8"/>
      <c r="K13" s="7">
        <v>0</v>
      </c>
      <c r="L13" s="8"/>
      <c r="M13" s="7">
        <v>0</v>
      </c>
      <c r="N13" s="8"/>
      <c r="O13" s="7">
        <v>170592</v>
      </c>
      <c r="P13" s="8"/>
      <c r="Q13" s="7">
        <v>135462910676</v>
      </c>
      <c r="R13" s="8"/>
      <c r="S13" s="7">
        <v>139104500178</v>
      </c>
      <c r="T13" s="8"/>
      <c r="U13" s="7">
        <v>0</v>
      </c>
      <c r="V13" s="8"/>
      <c r="W13" s="7">
        <v>0</v>
      </c>
      <c r="X13" s="8"/>
      <c r="Y13" s="7">
        <v>61239</v>
      </c>
      <c r="Z13" s="8"/>
      <c r="AA13" s="7">
        <v>49990743867</v>
      </c>
      <c r="AB13" s="8"/>
      <c r="AC13" s="7">
        <v>109353</v>
      </c>
      <c r="AD13" s="8"/>
      <c r="AE13" s="7">
        <v>825920</v>
      </c>
      <c r="AF13" s="8"/>
      <c r="AG13" s="7">
        <v>86834527241</v>
      </c>
      <c r="AH13" s="8"/>
      <c r="AI13" s="7">
        <v>90300459834</v>
      </c>
      <c r="AJ13" s="8"/>
      <c r="AK13" s="8" t="s">
        <v>98</v>
      </c>
      <c r="AL13" s="8"/>
      <c r="AM13" s="8"/>
    </row>
    <row r="14" spans="1:39">
      <c r="A14" s="3" t="s">
        <v>99</v>
      </c>
      <c r="C14" s="8" t="s">
        <v>79</v>
      </c>
      <c r="D14" s="8"/>
      <c r="E14" s="8" t="s">
        <v>79</v>
      </c>
      <c r="F14" s="8"/>
      <c r="G14" s="8" t="s">
        <v>96</v>
      </c>
      <c r="H14" s="8"/>
      <c r="I14" s="8" t="s">
        <v>100</v>
      </c>
      <c r="J14" s="8"/>
      <c r="K14" s="7">
        <v>0</v>
      </c>
      <c r="L14" s="8"/>
      <c r="M14" s="7">
        <v>0</v>
      </c>
      <c r="N14" s="8"/>
      <c r="O14" s="7">
        <v>3000</v>
      </c>
      <c r="P14" s="8"/>
      <c r="Q14" s="7">
        <v>2551366346</v>
      </c>
      <c r="R14" s="8"/>
      <c r="S14" s="7">
        <v>2663157215</v>
      </c>
      <c r="T14" s="8"/>
      <c r="U14" s="7">
        <v>0</v>
      </c>
      <c r="V14" s="8"/>
      <c r="W14" s="7">
        <v>0</v>
      </c>
      <c r="X14" s="8"/>
      <c r="Y14" s="7">
        <v>0</v>
      </c>
      <c r="Z14" s="8"/>
      <c r="AA14" s="7">
        <v>0</v>
      </c>
      <c r="AB14" s="8"/>
      <c r="AC14" s="7">
        <v>3000</v>
      </c>
      <c r="AD14" s="8"/>
      <c r="AE14" s="7">
        <v>901010</v>
      </c>
      <c r="AF14" s="8"/>
      <c r="AG14" s="7">
        <v>2551366346</v>
      </c>
      <c r="AH14" s="8"/>
      <c r="AI14" s="7">
        <v>2702540075</v>
      </c>
      <c r="AJ14" s="8"/>
      <c r="AK14" s="8" t="s">
        <v>101</v>
      </c>
      <c r="AL14" s="8"/>
      <c r="AM14" s="8"/>
    </row>
    <row r="15" spans="1:39">
      <c r="A15" s="3" t="s">
        <v>102</v>
      </c>
      <c r="C15" s="8" t="s">
        <v>79</v>
      </c>
      <c r="D15" s="8"/>
      <c r="E15" s="8" t="s">
        <v>79</v>
      </c>
      <c r="F15" s="8"/>
      <c r="G15" s="8" t="s">
        <v>103</v>
      </c>
      <c r="H15" s="8"/>
      <c r="I15" s="8" t="s">
        <v>104</v>
      </c>
      <c r="J15" s="8"/>
      <c r="K15" s="7">
        <v>0</v>
      </c>
      <c r="L15" s="8"/>
      <c r="M15" s="7">
        <v>0</v>
      </c>
      <c r="N15" s="8"/>
      <c r="O15" s="7">
        <v>8048</v>
      </c>
      <c r="P15" s="8"/>
      <c r="Q15" s="7">
        <v>6762511240</v>
      </c>
      <c r="R15" s="8"/>
      <c r="S15" s="7">
        <v>6967419646</v>
      </c>
      <c r="T15" s="8"/>
      <c r="U15" s="7">
        <v>0</v>
      </c>
      <c r="V15" s="8"/>
      <c r="W15" s="7">
        <v>0</v>
      </c>
      <c r="X15" s="8"/>
      <c r="Y15" s="7">
        <v>0</v>
      </c>
      <c r="Z15" s="8"/>
      <c r="AA15" s="7">
        <v>0</v>
      </c>
      <c r="AB15" s="8"/>
      <c r="AC15" s="7">
        <v>8048</v>
      </c>
      <c r="AD15" s="8"/>
      <c r="AE15" s="7">
        <v>880990</v>
      </c>
      <c r="AF15" s="8"/>
      <c r="AG15" s="7">
        <v>6762511240</v>
      </c>
      <c r="AH15" s="8"/>
      <c r="AI15" s="7">
        <v>7088922419</v>
      </c>
      <c r="AJ15" s="8"/>
      <c r="AK15" s="8" t="s">
        <v>105</v>
      </c>
      <c r="AL15" s="8"/>
      <c r="AM15" s="8"/>
    </row>
    <row r="16" spans="1:39">
      <c r="A16" s="3" t="s">
        <v>106</v>
      </c>
      <c r="C16" s="8" t="s">
        <v>79</v>
      </c>
      <c r="D16" s="8"/>
      <c r="E16" s="8" t="s">
        <v>79</v>
      </c>
      <c r="F16" s="8"/>
      <c r="G16" s="8" t="s">
        <v>107</v>
      </c>
      <c r="H16" s="8"/>
      <c r="I16" s="8" t="s">
        <v>108</v>
      </c>
      <c r="J16" s="8"/>
      <c r="K16" s="7">
        <v>0</v>
      </c>
      <c r="L16" s="8"/>
      <c r="M16" s="7">
        <v>0</v>
      </c>
      <c r="N16" s="8"/>
      <c r="O16" s="7">
        <v>23500</v>
      </c>
      <c r="P16" s="8"/>
      <c r="Q16" s="7">
        <v>14425526141</v>
      </c>
      <c r="R16" s="8"/>
      <c r="S16" s="7">
        <v>14480894862</v>
      </c>
      <c r="T16" s="8"/>
      <c r="U16" s="7">
        <v>0</v>
      </c>
      <c r="V16" s="8"/>
      <c r="W16" s="7">
        <v>0</v>
      </c>
      <c r="X16" s="8"/>
      <c r="Y16" s="7">
        <v>0</v>
      </c>
      <c r="Z16" s="8"/>
      <c r="AA16" s="7">
        <v>0</v>
      </c>
      <c r="AB16" s="8"/>
      <c r="AC16" s="7">
        <v>23500</v>
      </c>
      <c r="AD16" s="8"/>
      <c r="AE16" s="7">
        <v>621700</v>
      </c>
      <c r="AF16" s="8"/>
      <c r="AG16" s="7">
        <v>14425526141</v>
      </c>
      <c r="AH16" s="8"/>
      <c r="AI16" s="7">
        <v>14607301946</v>
      </c>
      <c r="AJ16" s="8"/>
      <c r="AK16" s="8" t="s">
        <v>109</v>
      </c>
      <c r="AL16" s="8"/>
      <c r="AM16" s="8"/>
    </row>
    <row r="17" spans="1:39">
      <c r="A17" s="3" t="s">
        <v>110</v>
      </c>
      <c r="C17" s="8" t="s">
        <v>79</v>
      </c>
      <c r="D17" s="8"/>
      <c r="E17" s="8" t="s">
        <v>79</v>
      </c>
      <c r="F17" s="8"/>
      <c r="G17" s="8" t="s">
        <v>96</v>
      </c>
      <c r="H17" s="8"/>
      <c r="I17" s="8" t="s">
        <v>111</v>
      </c>
      <c r="J17" s="8"/>
      <c r="K17" s="7">
        <v>0</v>
      </c>
      <c r="L17" s="8"/>
      <c r="M17" s="7">
        <v>0</v>
      </c>
      <c r="N17" s="8"/>
      <c r="O17" s="7">
        <v>1100</v>
      </c>
      <c r="P17" s="8"/>
      <c r="Q17" s="7">
        <v>904374886</v>
      </c>
      <c r="R17" s="8"/>
      <c r="S17" s="7">
        <v>928792625</v>
      </c>
      <c r="T17" s="8"/>
      <c r="U17" s="7">
        <v>0</v>
      </c>
      <c r="V17" s="8"/>
      <c r="W17" s="7">
        <v>0</v>
      </c>
      <c r="X17" s="8"/>
      <c r="Y17" s="7">
        <v>0</v>
      </c>
      <c r="Z17" s="8"/>
      <c r="AA17" s="7">
        <v>0</v>
      </c>
      <c r="AB17" s="8"/>
      <c r="AC17" s="7">
        <v>1100</v>
      </c>
      <c r="AD17" s="8"/>
      <c r="AE17" s="7">
        <v>859980</v>
      </c>
      <c r="AF17" s="8"/>
      <c r="AG17" s="7">
        <v>904374886</v>
      </c>
      <c r="AH17" s="8"/>
      <c r="AI17" s="7">
        <v>945806541</v>
      </c>
      <c r="AJ17" s="8"/>
      <c r="AK17" s="8" t="s">
        <v>82</v>
      </c>
      <c r="AL17" s="8"/>
      <c r="AM17" s="8"/>
    </row>
    <row r="18" spans="1:39">
      <c r="A18" s="3" t="s">
        <v>112</v>
      </c>
      <c r="C18" s="8" t="s">
        <v>79</v>
      </c>
      <c r="D18" s="8"/>
      <c r="E18" s="8" t="s">
        <v>79</v>
      </c>
      <c r="F18" s="8"/>
      <c r="G18" s="8" t="s">
        <v>107</v>
      </c>
      <c r="H18" s="8"/>
      <c r="I18" s="8" t="s">
        <v>113</v>
      </c>
      <c r="J18" s="8"/>
      <c r="K18" s="7">
        <v>0</v>
      </c>
      <c r="L18" s="8"/>
      <c r="M18" s="7">
        <v>0</v>
      </c>
      <c r="N18" s="8"/>
      <c r="O18" s="7">
        <v>76709</v>
      </c>
      <c r="P18" s="8"/>
      <c r="Q18" s="7">
        <v>46610698335</v>
      </c>
      <c r="R18" s="8"/>
      <c r="S18" s="7">
        <v>46358351075</v>
      </c>
      <c r="T18" s="8"/>
      <c r="U18" s="7">
        <v>0</v>
      </c>
      <c r="V18" s="8"/>
      <c r="W18" s="7">
        <v>0</v>
      </c>
      <c r="X18" s="8"/>
      <c r="Y18" s="7">
        <v>0</v>
      </c>
      <c r="Z18" s="8"/>
      <c r="AA18" s="7">
        <v>0</v>
      </c>
      <c r="AB18" s="8"/>
      <c r="AC18" s="7">
        <v>76709</v>
      </c>
      <c r="AD18" s="8"/>
      <c r="AE18" s="7">
        <v>611010</v>
      </c>
      <c r="AF18" s="8"/>
      <c r="AG18" s="7">
        <v>46610698335</v>
      </c>
      <c r="AH18" s="8"/>
      <c r="AI18" s="7">
        <v>46861470908</v>
      </c>
      <c r="AJ18" s="8"/>
      <c r="AK18" s="8" t="s">
        <v>114</v>
      </c>
      <c r="AL18" s="8"/>
      <c r="AM18" s="8"/>
    </row>
    <row r="19" spans="1:39">
      <c r="A19" s="3" t="s">
        <v>115</v>
      </c>
      <c r="C19" s="8" t="s">
        <v>79</v>
      </c>
      <c r="D19" s="8"/>
      <c r="E19" s="8" t="s">
        <v>79</v>
      </c>
      <c r="F19" s="8"/>
      <c r="G19" s="8" t="s">
        <v>96</v>
      </c>
      <c r="H19" s="8"/>
      <c r="I19" s="8" t="s">
        <v>116</v>
      </c>
      <c r="J19" s="8"/>
      <c r="K19" s="7">
        <v>0</v>
      </c>
      <c r="L19" s="8"/>
      <c r="M19" s="7">
        <v>0</v>
      </c>
      <c r="N19" s="8"/>
      <c r="O19" s="7">
        <v>61888</v>
      </c>
      <c r="P19" s="8"/>
      <c r="Q19" s="7">
        <v>50008377574</v>
      </c>
      <c r="R19" s="8"/>
      <c r="S19" s="7">
        <v>51348448206</v>
      </c>
      <c r="T19" s="8"/>
      <c r="U19" s="7">
        <v>0</v>
      </c>
      <c r="V19" s="8"/>
      <c r="W19" s="7">
        <v>0</v>
      </c>
      <c r="X19" s="8"/>
      <c r="Y19" s="7">
        <v>0</v>
      </c>
      <c r="Z19" s="8"/>
      <c r="AA19" s="7">
        <v>0</v>
      </c>
      <c r="AB19" s="8"/>
      <c r="AC19" s="7">
        <v>61888</v>
      </c>
      <c r="AD19" s="8"/>
      <c r="AE19" s="7">
        <v>842770</v>
      </c>
      <c r="AF19" s="8"/>
      <c r="AG19" s="7">
        <v>50008377574</v>
      </c>
      <c r="AH19" s="8"/>
      <c r="AI19" s="7">
        <v>52147896240</v>
      </c>
      <c r="AJ19" s="8"/>
      <c r="AK19" s="8" t="s">
        <v>117</v>
      </c>
      <c r="AL19" s="8"/>
      <c r="AM19" s="8"/>
    </row>
    <row r="20" spans="1:39">
      <c r="A20" s="3" t="s">
        <v>118</v>
      </c>
      <c r="C20" s="8" t="s">
        <v>79</v>
      </c>
      <c r="D20" s="8"/>
      <c r="E20" s="8" t="s">
        <v>79</v>
      </c>
      <c r="F20" s="8"/>
      <c r="G20" s="8" t="s">
        <v>119</v>
      </c>
      <c r="H20" s="8"/>
      <c r="I20" s="8" t="s">
        <v>120</v>
      </c>
      <c r="J20" s="8"/>
      <c r="K20" s="7">
        <v>0</v>
      </c>
      <c r="L20" s="8"/>
      <c r="M20" s="7">
        <v>0</v>
      </c>
      <c r="N20" s="8"/>
      <c r="O20" s="7">
        <v>175496</v>
      </c>
      <c r="P20" s="8"/>
      <c r="Q20" s="7">
        <v>135406679634</v>
      </c>
      <c r="R20" s="8"/>
      <c r="S20" s="7">
        <v>143536727091</v>
      </c>
      <c r="T20" s="8"/>
      <c r="U20" s="7">
        <v>0</v>
      </c>
      <c r="V20" s="8"/>
      <c r="W20" s="7">
        <v>0</v>
      </c>
      <c r="X20" s="8"/>
      <c r="Y20" s="7">
        <v>50124</v>
      </c>
      <c r="Z20" s="8"/>
      <c r="AA20" s="7">
        <v>40992497045</v>
      </c>
      <c r="AB20" s="8"/>
      <c r="AC20" s="7">
        <v>125372</v>
      </c>
      <c r="AD20" s="8"/>
      <c r="AE20" s="7">
        <v>830000</v>
      </c>
      <c r="AF20" s="8"/>
      <c r="AG20" s="7">
        <v>96732724615</v>
      </c>
      <c r="AH20" s="8"/>
      <c r="AI20" s="7">
        <v>104039899349</v>
      </c>
      <c r="AJ20" s="8"/>
      <c r="AK20" s="8" t="s">
        <v>121</v>
      </c>
      <c r="AL20" s="8"/>
      <c r="AM20" s="8"/>
    </row>
    <row r="21" spans="1:39">
      <c r="A21" s="3" t="s">
        <v>122</v>
      </c>
      <c r="C21" s="8" t="s">
        <v>79</v>
      </c>
      <c r="D21" s="8"/>
      <c r="E21" s="8" t="s">
        <v>79</v>
      </c>
      <c r="F21" s="8"/>
      <c r="G21" s="8" t="s">
        <v>123</v>
      </c>
      <c r="H21" s="8"/>
      <c r="I21" s="8" t="s">
        <v>124</v>
      </c>
      <c r="J21" s="8"/>
      <c r="K21" s="7">
        <v>0</v>
      </c>
      <c r="L21" s="8"/>
      <c r="M21" s="7">
        <v>0</v>
      </c>
      <c r="N21" s="8"/>
      <c r="O21" s="7">
        <v>9600</v>
      </c>
      <c r="P21" s="8"/>
      <c r="Q21" s="7">
        <v>6077972427</v>
      </c>
      <c r="R21" s="8"/>
      <c r="S21" s="7">
        <v>6120138523</v>
      </c>
      <c r="T21" s="8"/>
      <c r="U21" s="7">
        <v>0</v>
      </c>
      <c r="V21" s="8"/>
      <c r="W21" s="7">
        <v>0</v>
      </c>
      <c r="X21" s="8"/>
      <c r="Y21" s="7">
        <v>0</v>
      </c>
      <c r="Z21" s="8"/>
      <c r="AA21" s="7">
        <v>0</v>
      </c>
      <c r="AB21" s="8"/>
      <c r="AC21" s="7">
        <v>9600</v>
      </c>
      <c r="AD21" s="8"/>
      <c r="AE21" s="7">
        <v>645890</v>
      </c>
      <c r="AF21" s="8"/>
      <c r="AG21" s="7">
        <v>6077972427</v>
      </c>
      <c r="AH21" s="8"/>
      <c r="AI21" s="7">
        <v>6199420151</v>
      </c>
      <c r="AJ21" s="8"/>
      <c r="AK21" s="8" t="s">
        <v>125</v>
      </c>
      <c r="AL21" s="8"/>
      <c r="AM21" s="8"/>
    </row>
    <row r="22" spans="1:39">
      <c r="A22" s="3" t="s">
        <v>126</v>
      </c>
      <c r="C22" s="8" t="s">
        <v>79</v>
      </c>
      <c r="D22" s="8"/>
      <c r="E22" s="8" t="s">
        <v>79</v>
      </c>
      <c r="F22" s="8"/>
      <c r="G22" s="8" t="s">
        <v>127</v>
      </c>
      <c r="H22" s="8"/>
      <c r="I22" s="8" t="s">
        <v>128</v>
      </c>
      <c r="J22" s="8"/>
      <c r="K22" s="7">
        <v>18</v>
      </c>
      <c r="L22" s="8"/>
      <c r="M22" s="7">
        <v>18</v>
      </c>
      <c r="N22" s="8"/>
      <c r="O22" s="7">
        <v>21309</v>
      </c>
      <c r="P22" s="8"/>
      <c r="Q22" s="7">
        <v>19025706621</v>
      </c>
      <c r="R22" s="8"/>
      <c r="S22" s="7">
        <v>19097925473</v>
      </c>
      <c r="T22" s="8"/>
      <c r="U22" s="7">
        <v>0</v>
      </c>
      <c r="V22" s="8"/>
      <c r="W22" s="7">
        <v>0</v>
      </c>
      <c r="X22" s="8"/>
      <c r="Y22" s="7">
        <v>21309</v>
      </c>
      <c r="Z22" s="8"/>
      <c r="AA22" s="7">
        <v>19103505846</v>
      </c>
      <c r="AB22" s="8"/>
      <c r="AC22" s="7">
        <v>0</v>
      </c>
      <c r="AD22" s="8"/>
      <c r="AE22" s="7">
        <v>0</v>
      </c>
      <c r="AF22" s="8"/>
      <c r="AG22" s="7">
        <v>0</v>
      </c>
      <c r="AH22" s="8"/>
      <c r="AI22" s="7">
        <v>0</v>
      </c>
      <c r="AJ22" s="8"/>
      <c r="AK22" s="8" t="s">
        <v>25</v>
      </c>
      <c r="AL22" s="8"/>
      <c r="AM22" s="8"/>
    </row>
    <row r="23" spans="1:39">
      <c r="A23" s="3" t="s">
        <v>129</v>
      </c>
      <c r="C23" s="8" t="s">
        <v>79</v>
      </c>
      <c r="D23" s="8"/>
      <c r="E23" s="8" t="s">
        <v>79</v>
      </c>
      <c r="F23" s="8"/>
      <c r="G23" s="8" t="s">
        <v>130</v>
      </c>
      <c r="H23" s="8"/>
      <c r="I23" s="8" t="s">
        <v>6</v>
      </c>
      <c r="J23" s="8"/>
      <c r="K23" s="7">
        <v>0</v>
      </c>
      <c r="L23" s="8"/>
      <c r="M23" s="7">
        <v>0</v>
      </c>
      <c r="N23" s="8"/>
      <c r="O23" s="7">
        <v>472116</v>
      </c>
      <c r="P23" s="8"/>
      <c r="Q23" s="7">
        <v>450069277038</v>
      </c>
      <c r="R23" s="8"/>
      <c r="S23" s="7">
        <v>462249958486</v>
      </c>
      <c r="T23" s="8"/>
      <c r="U23" s="7">
        <v>0</v>
      </c>
      <c r="V23" s="8"/>
      <c r="W23" s="7">
        <v>0</v>
      </c>
      <c r="X23" s="8"/>
      <c r="Y23" s="7">
        <v>472116</v>
      </c>
      <c r="Z23" s="8"/>
      <c r="AA23" s="7">
        <v>470357783970</v>
      </c>
      <c r="AB23" s="8"/>
      <c r="AC23" s="7">
        <v>0</v>
      </c>
      <c r="AD23" s="8"/>
      <c r="AE23" s="7">
        <v>0</v>
      </c>
      <c r="AF23" s="8"/>
      <c r="AG23" s="7">
        <v>0</v>
      </c>
      <c r="AH23" s="8"/>
      <c r="AI23" s="7">
        <v>0</v>
      </c>
      <c r="AJ23" s="8"/>
      <c r="AK23" s="8" t="s">
        <v>25</v>
      </c>
      <c r="AL23" s="8"/>
      <c r="AM23" s="8"/>
    </row>
    <row r="24" spans="1:39">
      <c r="A24" s="3" t="s">
        <v>131</v>
      </c>
      <c r="C24" s="8" t="s">
        <v>79</v>
      </c>
      <c r="D24" s="8"/>
      <c r="E24" s="8" t="s">
        <v>79</v>
      </c>
      <c r="F24" s="8"/>
      <c r="G24" s="8" t="s">
        <v>132</v>
      </c>
      <c r="H24" s="8"/>
      <c r="I24" s="8" t="s">
        <v>133</v>
      </c>
      <c r="J24" s="8"/>
      <c r="K24" s="7">
        <v>20.5</v>
      </c>
      <c r="L24" s="8"/>
      <c r="M24" s="7">
        <v>20.5</v>
      </c>
      <c r="N24" s="8"/>
      <c r="O24" s="7">
        <v>601569</v>
      </c>
      <c r="P24" s="8"/>
      <c r="Q24" s="7">
        <v>578821568449</v>
      </c>
      <c r="R24" s="8"/>
      <c r="S24" s="7">
        <v>570905799365</v>
      </c>
      <c r="T24" s="8"/>
      <c r="U24" s="7">
        <v>0</v>
      </c>
      <c r="V24" s="8"/>
      <c r="W24" s="7">
        <v>0</v>
      </c>
      <c r="X24" s="8"/>
      <c r="Y24" s="7">
        <v>323011</v>
      </c>
      <c r="Z24" s="8"/>
      <c r="AA24" s="7">
        <v>304207187055</v>
      </c>
      <c r="AB24" s="8"/>
      <c r="AC24" s="7">
        <v>278558</v>
      </c>
      <c r="AD24" s="8"/>
      <c r="AE24" s="7">
        <v>941200</v>
      </c>
      <c r="AF24" s="8"/>
      <c r="AG24" s="7">
        <v>268024746062</v>
      </c>
      <c r="AH24" s="8"/>
      <c r="AI24" s="7">
        <v>262131269694</v>
      </c>
      <c r="AJ24" s="8"/>
      <c r="AK24" s="8" t="s">
        <v>134</v>
      </c>
      <c r="AL24" s="8"/>
      <c r="AM24" s="8"/>
    </row>
    <row r="25" spans="1:39">
      <c r="A25" s="3" t="s">
        <v>135</v>
      </c>
      <c r="C25" s="8" t="s">
        <v>79</v>
      </c>
      <c r="D25" s="8"/>
      <c r="E25" s="8" t="s">
        <v>79</v>
      </c>
      <c r="F25" s="8"/>
      <c r="G25" s="8" t="s">
        <v>136</v>
      </c>
      <c r="H25" s="8"/>
      <c r="I25" s="8" t="s">
        <v>137</v>
      </c>
      <c r="J25" s="8"/>
      <c r="K25" s="7">
        <v>15</v>
      </c>
      <c r="L25" s="8"/>
      <c r="M25" s="7">
        <v>15</v>
      </c>
      <c r="N25" s="8"/>
      <c r="O25" s="7">
        <v>3164</v>
      </c>
      <c r="P25" s="8"/>
      <c r="Q25" s="7">
        <v>2970928394</v>
      </c>
      <c r="R25" s="8"/>
      <c r="S25" s="7">
        <v>3134924052</v>
      </c>
      <c r="T25" s="8"/>
      <c r="U25" s="7">
        <v>0</v>
      </c>
      <c r="V25" s="8"/>
      <c r="W25" s="7">
        <v>0</v>
      </c>
      <c r="X25" s="8"/>
      <c r="Y25" s="7">
        <v>3164</v>
      </c>
      <c r="Z25" s="8"/>
      <c r="AA25" s="7">
        <v>3164000000</v>
      </c>
      <c r="AB25" s="8"/>
      <c r="AC25" s="7">
        <v>0</v>
      </c>
      <c r="AD25" s="8"/>
      <c r="AE25" s="7">
        <v>0</v>
      </c>
      <c r="AF25" s="8"/>
      <c r="AG25" s="7">
        <v>0</v>
      </c>
      <c r="AH25" s="8"/>
      <c r="AI25" s="7">
        <v>0</v>
      </c>
      <c r="AJ25" s="8"/>
      <c r="AK25" s="8" t="s">
        <v>25</v>
      </c>
      <c r="AL25" s="8"/>
      <c r="AM25" s="8"/>
    </row>
    <row r="26" spans="1:39">
      <c r="A26" s="3" t="s">
        <v>68</v>
      </c>
      <c r="C26" s="8" t="s">
        <v>68</v>
      </c>
      <c r="D26" s="8"/>
      <c r="E26" s="8" t="s">
        <v>68</v>
      </c>
      <c r="F26" s="8"/>
      <c r="G26" s="8" t="s">
        <v>68</v>
      </c>
      <c r="H26" s="8"/>
      <c r="I26" s="8">
        <v>-20862855152</v>
      </c>
      <c r="J26" s="8"/>
      <c r="K26" s="8" t="s">
        <v>68</v>
      </c>
      <c r="L26" s="8"/>
      <c r="M26" s="8" t="s">
        <v>68</v>
      </c>
      <c r="N26" s="8"/>
      <c r="O26" s="8" t="s">
        <v>68</v>
      </c>
      <c r="P26" s="8"/>
      <c r="Q26" s="9">
        <f>SUM(Q9:Q25)</f>
        <v>1469269650213</v>
      </c>
      <c r="R26" s="8"/>
      <c r="S26" s="9">
        <f>SUM(S9:S25)</f>
        <v>1487437566149</v>
      </c>
      <c r="T26" s="8"/>
      <c r="U26" s="8" t="s">
        <v>68</v>
      </c>
      <c r="V26" s="8"/>
      <c r="W26" s="9">
        <f>SUM(W9:W25)</f>
        <v>0</v>
      </c>
      <c r="X26" s="8"/>
      <c r="Y26" s="8" t="s">
        <v>68</v>
      </c>
      <c r="Z26" s="8"/>
      <c r="AA26" s="9">
        <f>SUM(AA9:AA25)</f>
        <v>887815717783</v>
      </c>
      <c r="AB26" s="8"/>
      <c r="AC26" s="8" t="s">
        <v>68</v>
      </c>
      <c r="AD26" s="8"/>
      <c r="AE26" s="8" t="s">
        <v>68</v>
      </c>
      <c r="AF26" s="8"/>
      <c r="AG26" s="9">
        <f>SUM(AG9:AG25)</f>
        <v>599104577319</v>
      </c>
      <c r="AH26" s="8"/>
      <c r="AI26" s="9">
        <f>SUM(AI9:AI25)</f>
        <v>607846774522</v>
      </c>
      <c r="AJ26" s="8"/>
      <c r="AK26" s="10" t="s">
        <v>138</v>
      </c>
      <c r="AL26" s="8"/>
      <c r="AM26" s="8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6"/>
  <sheetViews>
    <sheetView rightToLeft="1" workbookViewId="0">
      <selection activeCell="S10" sqref="S10"/>
    </sheetView>
  </sheetViews>
  <sheetFormatPr defaultRowHeight="24"/>
  <cols>
    <col min="1" max="1" width="26.85546875" style="3" bestFit="1" customWidth="1"/>
    <col min="2" max="2" width="1" style="3" customWidth="1"/>
    <col min="3" max="3" width="31" style="3" customWidth="1"/>
    <col min="4" max="4" width="1" style="3" customWidth="1"/>
    <col min="5" max="5" width="25" style="3" customWidth="1"/>
    <col min="6" max="6" width="1" style="3" customWidth="1"/>
    <col min="7" max="7" width="20" style="3" customWidth="1"/>
    <col min="8" max="8" width="1" style="3" customWidth="1"/>
    <col min="9" max="9" width="14" style="3" customWidth="1"/>
    <col min="10" max="10" width="1" style="3" customWidth="1"/>
    <col min="11" max="11" width="22" style="3" customWidth="1"/>
    <col min="12" max="12" width="1" style="3" customWidth="1"/>
    <col min="13" max="13" width="23" style="3" customWidth="1"/>
    <col min="14" max="14" width="1" style="3" customWidth="1"/>
    <col min="15" max="15" width="23" style="3" customWidth="1"/>
    <col min="16" max="16" width="1" style="3" customWidth="1"/>
    <col min="17" max="17" width="22" style="3" customWidth="1"/>
    <col min="18" max="18" width="1" style="3" customWidth="1"/>
    <col min="19" max="19" width="25" style="3" customWidth="1"/>
    <col min="20" max="20" width="1" style="3" customWidth="1"/>
    <col min="21" max="21" width="9.140625" style="3" customWidth="1"/>
    <col min="22" max="16384" width="9.140625" style="3"/>
  </cols>
  <sheetData>
    <row r="2" spans="1:19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</row>
    <row r="3" spans="1:19" ht="24.75">
      <c r="A3" s="29" t="s">
        <v>1</v>
      </c>
      <c r="B3" s="29" t="s">
        <v>1</v>
      </c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</row>
    <row r="4" spans="1:19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</row>
    <row r="6" spans="1:19" ht="24.75">
      <c r="A6" s="28" t="s">
        <v>140</v>
      </c>
      <c r="C6" s="28" t="s">
        <v>141</v>
      </c>
      <c r="D6" s="28" t="s">
        <v>141</v>
      </c>
      <c r="E6" s="28" t="s">
        <v>141</v>
      </c>
      <c r="F6" s="28" t="s">
        <v>141</v>
      </c>
      <c r="G6" s="28" t="s">
        <v>141</v>
      </c>
      <c r="H6" s="28" t="s">
        <v>141</v>
      </c>
      <c r="I6" s="28" t="s">
        <v>141</v>
      </c>
      <c r="K6" s="28" t="s">
        <v>6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</row>
    <row r="7" spans="1:19" ht="24.75">
      <c r="A7" s="28" t="s">
        <v>140</v>
      </c>
      <c r="C7" s="28" t="s">
        <v>142</v>
      </c>
      <c r="E7" s="28" t="s">
        <v>143</v>
      </c>
      <c r="G7" s="28" t="s">
        <v>144</v>
      </c>
      <c r="I7" s="28" t="s">
        <v>76</v>
      </c>
      <c r="K7" s="28" t="s">
        <v>145</v>
      </c>
      <c r="M7" s="28" t="s">
        <v>146</v>
      </c>
      <c r="O7" s="28" t="s">
        <v>147</v>
      </c>
      <c r="Q7" s="28" t="s">
        <v>145</v>
      </c>
      <c r="S7" s="28" t="s">
        <v>139</v>
      </c>
    </row>
    <row r="8" spans="1:19">
      <c r="A8" s="3" t="s">
        <v>148</v>
      </c>
      <c r="C8" s="3" t="s">
        <v>149</v>
      </c>
      <c r="E8" s="3" t="s">
        <v>150</v>
      </c>
      <c r="G8" s="3" t="s">
        <v>151</v>
      </c>
      <c r="I8" s="14">
        <v>5</v>
      </c>
      <c r="K8" s="16">
        <v>2456975710</v>
      </c>
      <c r="L8" s="16"/>
      <c r="M8" s="16">
        <v>1890592397</v>
      </c>
      <c r="N8" s="16"/>
      <c r="O8" s="16">
        <v>2000301200</v>
      </c>
      <c r="P8" s="16"/>
      <c r="Q8" s="16">
        <v>2347266907</v>
      </c>
      <c r="R8" s="8"/>
      <c r="S8" s="8" t="s">
        <v>152</v>
      </c>
    </row>
    <row r="9" spans="1:19">
      <c r="A9" s="3" t="s">
        <v>153</v>
      </c>
      <c r="C9" s="3" t="s">
        <v>154</v>
      </c>
      <c r="E9" s="3" t="s">
        <v>150</v>
      </c>
      <c r="G9" s="3" t="s">
        <v>155</v>
      </c>
      <c r="I9" s="14">
        <v>5</v>
      </c>
      <c r="K9" s="16">
        <v>97994730944</v>
      </c>
      <c r="L9" s="16"/>
      <c r="M9" s="16">
        <v>1309518768446</v>
      </c>
      <c r="N9" s="16"/>
      <c r="O9" s="16">
        <v>1083190728317</v>
      </c>
      <c r="P9" s="16"/>
      <c r="Q9" s="16">
        <v>324322771073</v>
      </c>
      <c r="R9" s="8"/>
      <c r="S9" s="8" t="s">
        <v>156</v>
      </c>
    </row>
    <row r="10" spans="1:19">
      <c r="A10" s="3" t="s">
        <v>157</v>
      </c>
      <c r="C10" s="3" t="s">
        <v>158</v>
      </c>
      <c r="E10" s="3" t="s">
        <v>150</v>
      </c>
      <c r="G10" s="3" t="s">
        <v>159</v>
      </c>
      <c r="I10" s="14">
        <v>5</v>
      </c>
      <c r="K10" s="16">
        <v>3683651315</v>
      </c>
      <c r="L10" s="16"/>
      <c r="M10" s="16">
        <v>18060433828</v>
      </c>
      <c r="N10" s="16"/>
      <c r="O10" s="16">
        <v>14000290800</v>
      </c>
      <c r="P10" s="16"/>
      <c r="Q10" s="16">
        <v>7743794343</v>
      </c>
      <c r="R10" s="8"/>
      <c r="S10" s="8" t="s">
        <v>160</v>
      </c>
    </row>
    <row r="11" spans="1:19">
      <c r="A11" s="3" t="s">
        <v>157</v>
      </c>
      <c r="C11" s="3" t="s">
        <v>161</v>
      </c>
      <c r="E11" s="3" t="s">
        <v>162</v>
      </c>
      <c r="G11" s="3" t="s">
        <v>163</v>
      </c>
      <c r="I11" s="14">
        <v>22.5</v>
      </c>
      <c r="K11" s="16">
        <v>500000000000</v>
      </c>
      <c r="L11" s="16"/>
      <c r="M11" s="16">
        <v>0</v>
      </c>
      <c r="N11" s="16"/>
      <c r="O11" s="16">
        <v>0</v>
      </c>
      <c r="P11" s="16"/>
      <c r="Q11" s="16">
        <v>500000000000</v>
      </c>
      <c r="R11" s="8"/>
      <c r="S11" s="8" t="s">
        <v>164</v>
      </c>
    </row>
    <row r="12" spans="1:19">
      <c r="A12" s="3" t="s">
        <v>153</v>
      </c>
      <c r="C12" s="3" t="s">
        <v>165</v>
      </c>
      <c r="E12" s="3" t="s">
        <v>162</v>
      </c>
      <c r="G12" s="3" t="s">
        <v>166</v>
      </c>
      <c r="I12" s="14">
        <v>22.5</v>
      </c>
      <c r="K12" s="16">
        <v>200000000000</v>
      </c>
      <c r="L12" s="16"/>
      <c r="M12" s="16">
        <v>0</v>
      </c>
      <c r="N12" s="16"/>
      <c r="O12" s="16">
        <v>0</v>
      </c>
      <c r="P12" s="16"/>
      <c r="Q12" s="16">
        <v>200000000000</v>
      </c>
      <c r="R12" s="8"/>
      <c r="S12" s="8" t="s">
        <v>167</v>
      </c>
    </row>
    <row r="13" spans="1:19">
      <c r="A13" s="3" t="s">
        <v>68</v>
      </c>
      <c r="C13" s="3" t="s">
        <v>68</v>
      </c>
      <c r="E13" s="3" t="s">
        <v>68</v>
      </c>
      <c r="G13" s="3" t="s">
        <v>68</v>
      </c>
      <c r="I13" s="14" t="s">
        <v>68</v>
      </c>
      <c r="K13" s="17">
        <f>SUM(K8:K12)</f>
        <v>804135357969</v>
      </c>
      <c r="L13" s="16"/>
      <c r="M13" s="17">
        <f>SUM(M8:M12)</f>
        <v>1329469794671</v>
      </c>
      <c r="N13" s="16"/>
      <c r="O13" s="17">
        <f>SUM(O8:O12)</f>
        <v>1099191320317</v>
      </c>
      <c r="P13" s="16"/>
      <c r="Q13" s="17">
        <f>SUM(Q8:Q12)</f>
        <v>1034413832323</v>
      </c>
      <c r="R13" s="8"/>
      <c r="S13" s="10" t="s">
        <v>168</v>
      </c>
    </row>
    <row r="14" spans="1:19">
      <c r="K14" s="16"/>
      <c r="L14" s="16"/>
      <c r="M14" s="16"/>
      <c r="N14" s="16"/>
      <c r="O14" s="16"/>
      <c r="P14" s="16"/>
      <c r="Q14" s="16"/>
      <c r="R14" s="8"/>
      <c r="S14" s="8"/>
    </row>
    <row r="15" spans="1:19">
      <c r="K15" s="18"/>
      <c r="L15" s="18"/>
      <c r="M15" s="18"/>
      <c r="N15" s="18"/>
      <c r="O15" s="18"/>
      <c r="P15" s="18"/>
      <c r="Q15" s="18"/>
    </row>
    <row r="16" spans="1:19">
      <c r="K16" s="18"/>
      <c r="L16" s="18"/>
      <c r="M16" s="18"/>
      <c r="N16" s="18"/>
      <c r="O16" s="18"/>
      <c r="P16" s="18"/>
      <c r="Q16" s="18"/>
    </row>
    <row r="26" spans="9:9">
      <c r="I26" s="3">
        <v>-20862855152</v>
      </c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4"/>
  <sheetViews>
    <sheetView rightToLeft="1" topLeftCell="A6" workbookViewId="0">
      <selection activeCell="K21" sqref="K21:X26"/>
    </sheetView>
  </sheetViews>
  <sheetFormatPr defaultRowHeight="24"/>
  <cols>
    <col min="1" max="1" width="40.85546875" style="3" bestFit="1" customWidth="1"/>
    <col min="2" max="2" width="1" style="3" customWidth="1"/>
    <col min="3" max="3" width="19" style="3" customWidth="1"/>
    <col min="4" max="4" width="1" style="3" customWidth="1"/>
    <col min="5" max="5" width="20" style="3" customWidth="1"/>
    <col min="6" max="6" width="1" style="3" customWidth="1"/>
    <col min="7" max="7" width="14" style="3" customWidth="1"/>
    <col min="8" max="8" width="1" style="3" customWidth="1"/>
    <col min="9" max="9" width="21" style="3" customWidth="1"/>
    <col min="10" max="10" width="1" style="3" customWidth="1"/>
    <col min="11" max="11" width="16" style="3" customWidth="1"/>
    <col min="12" max="12" width="1" style="3" customWidth="1"/>
    <col min="13" max="13" width="21" style="3" customWidth="1"/>
    <col min="14" max="14" width="1" style="3" customWidth="1"/>
    <col min="15" max="15" width="21" style="3" customWidth="1"/>
    <col min="16" max="16" width="1" style="3" customWidth="1"/>
    <col min="17" max="17" width="18" style="3" customWidth="1"/>
    <col min="18" max="18" width="1" style="3" customWidth="1"/>
    <col min="19" max="19" width="21" style="3" customWidth="1"/>
    <col min="20" max="20" width="1" style="3" customWidth="1"/>
    <col min="21" max="21" width="15.42578125" style="3" bestFit="1" customWidth="1"/>
    <col min="22" max="16384" width="9.140625" style="3"/>
  </cols>
  <sheetData>
    <row r="2" spans="1:19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</row>
    <row r="3" spans="1:19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  <c r="H3" s="29" t="s">
        <v>169</v>
      </c>
      <c r="I3" s="29" t="s">
        <v>169</v>
      </c>
      <c r="J3" s="29" t="s">
        <v>169</v>
      </c>
      <c r="K3" s="29" t="s">
        <v>169</v>
      </c>
      <c r="L3" s="29" t="s">
        <v>169</v>
      </c>
      <c r="M3" s="29" t="s">
        <v>169</v>
      </c>
      <c r="N3" s="29" t="s">
        <v>169</v>
      </c>
      <c r="O3" s="29" t="s">
        <v>169</v>
      </c>
      <c r="P3" s="29" t="s">
        <v>169</v>
      </c>
      <c r="Q3" s="29" t="s">
        <v>169</v>
      </c>
      <c r="R3" s="29" t="s">
        <v>169</v>
      </c>
      <c r="S3" s="29" t="s">
        <v>169</v>
      </c>
    </row>
    <row r="4" spans="1:19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</row>
    <row r="6" spans="1:19" ht="24.75">
      <c r="A6" s="28" t="s">
        <v>170</v>
      </c>
      <c r="B6" s="28" t="s">
        <v>170</v>
      </c>
      <c r="C6" s="28" t="s">
        <v>170</v>
      </c>
      <c r="D6" s="28" t="s">
        <v>170</v>
      </c>
      <c r="E6" s="28" t="s">
        <v>170</v>
      </c>
      <c r="F6" s="28" t="s">
        <v>170</v>
      </c>
      <c r="G6" s="28" t="s">
        <v>170</v>
      </c>
      <c r="I6" s="28" t="s">
        <v>171</v>
      </c>
      <c r="J6" s="28" t="s">
        <v>171</v>
      </c>
      <c r="K6" s="28" t="s">
        <v>171</v>
      </c>
      <c r="L6" s="28" t="s">
        <v>171</v>
      </c>
      <c r="M6" s="28" t="s">
        <v>171</v>
      </c>
      <c r="O6" s="28" t="s">
        <v>172</v>
      </c>
      <c r="P6" s="28" t="s">
        <v>172</v>
      </c>
      <c r="Q6" s="28" t="s">
        <v>172</v>
      </c>
      <c r="R6" s="28" t="s">
        <v>172</v>
      </c>
      <c r="S6" s="28" t="s">
        <v>172</v>
      </c>
    </row>
    <row r="7" spans="1:19" ht="24.75">
      <c r="A7" s="28" t="s">
        <v>173</v>
      </c>
      <c r="C7" s="28" t="s">
        <v>174</v>
      </c>
      <c r="E7" s="28" t="s">
        <v>75</v>
      </c>
      <c r="G7" s="28" t="s">
        <v>76</v>
      </c>
      <c r="I7" s="28" t="s">
        <v>175</v>
      </c>
      <c r="K7" s="28" t="s">
        <v>176</v>
      </c>
      <c r="M7" s="28" t="s">
        <v>177</v>
      </c>
      <c r="O7" s="28" t="s">
        <v>175</v>
      </c>
      <c r="Q7" s="28" t="s">
        <v>176</v>
      </c>
      <c r="S7" s="28" t="s">
        <v>177</v>
      </c>
    </row>
    <row r="8" spans="1:19">
      <c r="A8" s="3" t="s">
        <v>178</v>
      </c>
      <c r="C8" s="8" t="s">
        <v>283</v>
      </c>
      <c r="D8" s="8"/>
      <c r="E8" s="8" t="s">
        <v>179</v>
      </c>
      <c r="G8" s="15">
        <v>18</v>
      </c>
      <c r="I8" s="7">
        <v>0</v>
      </c>
      <c r="J8" s="8"/>
      <c r="K8" s="7">
        <v>0</v>
      </c>
      <c r="L8" s="8"/>
      <c r="M8" s="7">
        <f>I8-K8</f>
        <v>0</v>
      </c>
      <c r="N8" s="8"/>
      <c r="O8" s="7">
        <v>685331507</v>
      </c>
      <c r="P8" s="8"/>
      <c r="Q8" s="7">
        <v>0</v>
      </c>
      <c r="R8" s="8"/>
      <c r="S8" s="7">
        <f>O8-Q8</f>
        <v>685331507</v>
      </c>
    </row>
    <row r="9" spans="1:19">
      <c r="A9" s="3" t="s">
        <v>135</v>
      </c>
      <c r="C9" s="8" t="s">
        <v>283</v>
      </c>
      <c r="D9" s="8"/>
      <c r="E9" s="8" t="s">
        <v>137</v>
      </c>
      <c r="G9" s="15">
        <v>15</v>
      </c>
      <c r="I9" s="7">
        <v>17240200</v>
      </c>
      <c r="J9" s="8"/>
      <c r="K9" s="7">
        <v>0</v>
      </c>
      <c r="L9" s="8"/>
      <c r="M9" s="7">
        <f t="shared" ref="M9:M19" si="0">I9-K9</f>
        <v>17240200</v>
      </c>
      <c r="N9" s="8"/>
      <c r="O9" s="7">
        <v>4216212594</v>
      </c>
      <c r="P9" s="8"/>
      <c r="Q9" s="7">
        <v>0</v>
      </c>
      <c r="R9" s="8"/>
      <c r="S9" s="7">
        <f t="shared" ref="S9:S19" si="1">O9-Q9</f>
        <v>4216212594</v>
      </c>
    </row>
    <row r="10" spans="1:19">
      <c r="A10" s="3" t="s">
        <v>126</v>
      </c>
      <c r="C10" s="8" t="s">
        <v>283</v>
      </c>
      <c r="D10" s="8"/>
      <c r="E10" s="8" t="s">
        <v>128</v>
      </c>
      <c r="G10" s="15">
        <v>18</v>
      </c>
      <c r="I10" s="7">
        <v>21369873</v>
      </c>
      <c r="J10" s="8"/>
      <c r="K10" s="7">
        <v>0</v>
      </c>
      <c r="L10" s="8"/>
      <c r="M10" s="7">
        <f t="shared" si="0"/>
        <v>21369873</v>
      </c>
      <c r="N10" s="8"/>
      <c r="O10" s="7">
        <v>1847428763</v>
      </c>
      <c r="P10" s="8"/>
      <c r="Q10" s="7">
        <v>0</v>
      </c>
      <c r="R10" s="8"/>
      <c r="S10" s="7">
        <f t="shared" si="1"/>
        <v>1847428763</v>
      </c>
    </row>
    <row r="11" spans="1:19">
      <c r="A11" s="3" t="s">
        <v>180</v>
      </c>
      <c r="C11" s="8" t="s">
        <v>283</v>
      </c>
      <c r="D11" s="8"/>
      <c r="E11" s="8" t="s">
        <v>181</v>
      </c>
      <c r="G11" s="15">
        <v>17</v>
      </c>
      <c r="I11" s="7">
        <v>0</v>
      </c>
      <c r="J11" s="8"/>
      <c r="K11" s="7">
        <v>0</v>
      </c>
      <c r="L11" s="8"/>
      <c r="M11" s="7">
        <f t="shared" si="0"/>
        <v>0</v>
      </c>
      <c r="N11" s="8"/>
      <c r="O11" s="7">
        <v>10912222716</v>
      </c>
      <c r="P11" s="8"/>
      <c r="Q11" s="7">
        <v>0</v>
      </c>
      <c r="R11" s="8"/>
      <c r="S11" s="7">
        <f t="shared" si="1"/>
        <v>10912222716</v>
      </c>
    </row>
    <row r="12" spans="1:19">
      <c r="A12" s="3" t="s">
        <v>182</v>
      </c>
      <c r="C12" s="8" t="s">
        <v>283</v>
      </c>
      <c r="D12" s="8"/>
      <c r="E12" s="8" t="s">
        <v>183</v>
      </c>
      <c r="G12" s="15">
        <v>17</v>
      </c>
      <c r="I12" s="7">
        <v>0</v>
      </c>
      <c r="J12" s="8"/>
      <c r="K12" s="7">
        <v>0</v>
      </c>
      <c r="L12" s="8"/>
      <c r="M12" s="7">
        <f t="shared" si="0"/>
        <v>0</v>
      </c>
      <c r="N12" s="8"/>
      <c r="O12" s="7">
        <v>5936294632</v>
      </c>
      <c r="P12" s="8"/>
      <c r="Q12" s="7">
        <v>0</v>
      </c>
      <c r="R12" s="8"/>
      <c r="S12" s="7">
        <f t="shared" si="1"/>
        <v>5936294632</v>
      </c>
    </row>
    <row r="13" spans="1:19">
      <c r="A13" s="3" t="s">
        <v>131</v>
      </c>
      <c r="C13" s="8" t="s">
        <v>283</v>
      </c>
      <c r="D13" s="8"/>
      <c r="E13" s="8" t="s">
        <v>133</v>
      </c>
      <c r="G13" s="15">
        <v>20.5</v>
      </c>
      <c r="I13" s="7">
        <v>7865800673</v>
      </c>
      <c r="J13" s="8"/>
      <c r="K13" s="7">
        <v>0</v>
      </c>
      <c r="L13" s="8"/>
      <c r="M13" s="7">
        <f t="shared" si="0"/>
        <v>7865800673</v>
      </c>
      <c r="N13" s="8"/>
      <c r="O13" s="7">
        <v>33587583722</v>
      </c>
      <c r="P13" s="8"/>
      <c r="Q13" s="7">
        <v>0</v>
      </c>
      <c r="R13" s="8"/>
      <c r="S13" s="7">
        <f t="shared" si="1"/>
        <v>33587583722</v>
      </c>
    </row>
    <row r="14" spans="1:19">
      <c r="A14" s="3" t="s">
        <v>50</v>
      </c>
      <c r="C14" s="8" t="s">
        <v>283</v>
      </c>
      <c r="D14" s="8"/>
      <c r="E14" s="8" t="s">
        <v>283</v>
      </c>
      <c r="G14" s="26" t="s">
        <v>283</v>
      </c>
      <c r="I14" s="7">
        <v>0</v>
      </c>
      <c r="J14" s="8"/>
      <c r="K14" s="7">
        <v>0</v>
      </c>
      <c r="L14" s="8"/>
      <c r="M14" s="7">
        <f t="shared" si="0"/>
        <v>0</v>
      </c>
      <c r="N14" s="8"/>
      <c r="O14" s="7">
        <v>30640000000</v>
      </c>
      <c r="P14" s="8"/>
      <c r="Q14" s="7">
        <v>0</v>
      </c>
      <c r="R14" s="8"/>
      <c r="S14" s="7">
        <f t="shared" si="1"/>
        <v>30640000000</v>
      </c>
    </row>
    <row r="15" spans="1:19">
      <c r="A15" s="3" t="s">
        <v>148</v>
      </c>
      <c r="C15" s="7">
        <v>17</v>
      </c>
      <c r="D15" s="8"/>
      <c r="E15" s="8" t="s">
        <v>283</v>
      </c>
      <c r="G15" s="15">
        <v>5</v>
      </c>
      <c r="I15" s="7">
        <v>593689719</v>
      </c>
      <c r="J15" s="8"/>
      <c r="K15" s="7">
        <v>0</v>
      </c>
      <c r="L15" s="8"/>
      <c r="M15" s="7">
        <f t="shared" si="0"/>
        <v>593689719</v>
      </c>
      <c r="N15" s="8"/>
      <c r="O15" s="7">
        <v>601091411</v>
      </c>
      <c r="P15" s="8"/>
      <c r="Q15" s="7">
        <v>0</v>
      </c>
      <c r="R15" s="8"/>
      <c r="S15" s="7">
        <f t="shared" si="1"/>
        <v>601091411</v>
      </c>
    </row>
    <row r="16" spans="1:19">
      <c r="A16" s="3" t="s">
        <v>153</v>
      </c>
      <c r="C16" s="7">
        <v>17</v>
      </c>
      <c r="D16" s="8"/>
      <c r="E16" s="8" t="s">
        <v>283</v>
      </c>
      <c r="G16" s="15">
        <v>5</v>
      </c>
      <c r="I16" s="7">
        <v>1755028754</v>
      </c>
      <c r="J16" s="8"/>
      <c r="K16" s="7">
        <v>0</v>
      </c>
      <c r="L16" s="8"/>
      <c r="M16" s="7">
        <f t="shared" si="0"/>
        <v>1755028754</v>
      </c>
      <c r="N16" s="8"/>
      <c r="O16" s="7">
        <v>7616838483</v>
      </c>
      <c r="P16" s="8"/>
      <c r="Q16" s="7">
        <v>0</v>
      </c>
      <c r="R16" s="8"/>
      <c r="S16" s="7">
        <f t="shared" si="1"/>
        <v>7616838483</v>
      </c>
    </row>
    <row r="17" spans="1:21">
      <c r="A17" s="3" t="s">
        <v>157</v>
      </c>
      <c r="C17" s="7">
        <v>1</v>
      </c>
      <c r="D17" s="8"/>
      <c r="E17" s="8" t="s">
        <v>283</v>
      </c>
      <c r="G17" s="15">
        <v>5</v>
      </c>
      <c r="I17" s="7">
        <v>3789149</v>
      </c>
      <c r="J17" s="8"/>
      <c r="K17" s="7">
        <v>0</v>
      </c>
      <c r="L17" s="8"/>
      <c r="M17" s="7">
        <f t="shared" si="0"/>
        <v>3789149</v>
      </c>
      <c r="N17" s="8"/>
      <c r="O17" s="7">
        <v>3820464</v>
      </c>
      <c r="P17" s="8"/>
      <c r="Q17" s="7">
        <v>0</v>
      </c>
      <c r="R17" s="8"/>
      <c r="S17" s="7">
        <f t="shared" si="1"/>
        <v>3820464</v>
      </c>
    </row>
    <row r="18" spans="1:21">
      <c r="A18" s="3" t="s">
        <v>157</v>
      </c>
      <c r="C18" s="7">
        <v>2</v>
      </c>
      <c r="D18" s="8"/>
      <c r="E18" s="8" t="s">
        <v>283</v>
      </c>
      <c r="G18" s="15">
        <v>22.5</v>
      </c>
      <c r="I18" s="7">
        <v>11134246573</v>
      </c>
      <c r="J18" s="8"/>
      <c r="K18" s="7">
        <v>660364</v>
      </c>
      <c r="L18" s="8"/>
      <c r="M18" s="7">
        <f t="shared" si="0"/>
        <v>11133586209</v>
      </c>
      <c r="N18" s="8"/>
      <c r="O18" s="7">
        <v>21463013680</v>
      </c>
      <c r="P18" s="8"/>
      <c r="Q18" s="7">
        <v>15354386</v>
      </c>
      <c r="R18" s="8"/>
      <c r="S18" s="7">
        <f t="shared" si="1"/>
        <v>21447659294</v>
      </c>
    </row>
    <row r="19" spans="1:21">
      <c r="A19" s="3" t="s">
        <v>153</v>
      </c>
      <c r="C19" s="7">
        <v>30</v>
      </c>
      <c r="D19" s="8"/>
      <c r="E19" s="8" t="s">
        <v>283</v>
      </c>
      <c r="G19" s="15">
        <v>22.5</v>
      </c>
      <c r="I19" s="7">
        <v>4356164384</v>
      </c>
      <c r="J19" s="8"/>
      <c r="K19" s="7">
        <v>0</v>
      </c>
      <c r="L19" s="8"/>
      <c r="M19" s="7">
        <f t="shared" si="0"/>
        <v>4356164384</v>
      </c>
      <c r="N19" s="8"/>
      <c r="O19" s="7">
        <v>5082191781</v>
      </c>
      <c r="P19" s="8"/>
      <c r="Q19" s="7">
        <v>0</v>
      </c>
      <c r="R19" s="8"/>
      <c r="S19" s="7">
        <f t="shared" si="1"/>
        <v>5082191781</v>
      </c>
    </row>
    <row r="20" spans="1:21">
      <c r="A20" s="3" t="s">
        <v>68</v>
      </c>
      <c r="C20" s="8" t="s">
        <v>68</v>
      </c>
      <c r="D20" s="8"/>
      <c r="E20" s="8" t="s">
        <v>68</v>
      </c>
      <c r="G20" s="19"/>
      <c r="I20" s="9">
        <f>SUM(I8:I19)</f>
        <v>25747329325</v>
      </c>
      <c r="J20" s="8"/>
      <c r="K20" s="9">
        <f>SUM(K8:K19)</f>
        <v>660364</v>
      </c>
      <c r="L20" s="8"/>
      <c r="M20" s="9">
        <f>SUM(M8:M19)</f>
        <v>25746668961</v>
      </c>
      <c r="N20" s="8"/>
      <c r="O20" s="9">
        <f>SUM(O8:O19)</f>
        <v>122592029753</v>
      </c>
      <c r="P20" s="8"/>
      <c r="Q20" s="9">
        <f>SUM(Q8:Q19)</f>
        <v>15354386</v>
      </c>
      <c r="R20" s="8"/>
      <c r="S20" s="9">
        <f>SUM(S8:S19)</f>
        <v>122576675367</v>
      </c>
    </row>
    <row r="21" spans="1:21">
      <c r="C21" s="8"/>
      <c r="D21" s="8"/>
      <c r="E21" s="8"/>
      <c r="G21" s="15"/>
      <c r="M21" s="2"/>
      <c r="N21" s="2"/>
      <c r="O21" s="2"/>
      <c r="P21" s="2"/>
      <c r="Q21" s="2"/>
      <c r="R21" s="2"/>
      <c r="S21" s="2"/>
      <c r="U21" s="2"/>
    </row>
    <row r="22" spans="1:21">
      <c r="C22" s="8"/>
      <c r="D22" s="8"/>
      <c r="E22" s="8"/>
      <c r="U22" s="2"/>
    </row>
    <row r="24" spans="1:21">
      <c r="M24" s="2"/>
      <c r="N24" s="2"/>
      <c r="O24" s="2"/>
      <c r="P24" s="2"/>
      <c r="Q24" s="2"/>
      <c r="R24" s="2"/>
      <c r="S24" s="2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6"/>
  <sheetViews>
    <sheetView rightToLeft="1" topLeftCell="A19" workbookViewId="0">
      <selection activeCell="I27" sqref="I27"/>
    </sheetView>
  </sheetViews>
  <sheetFormatPr defaultRowHeight="24"/>
  <cols>
    <col min="1" max="1" width="30.140625" style="3" bestFit="1" customWidth="1"/>
    <col min="2" max="2" width="1" style="3" customWidth="1"/>
    <col min="3" max="3" width="20" style="3" customWidth="1"/>
    <col min="4" max="4" width="1" style="3" customWidth="1"/>
    <col min="5" max="5" width="35" style="3" customWidth="1"/>
    <col min="6" max="6" width="1" style="3" customWidth="1"/>
    <col min="7" max="7" width="24" style="3" customWidth="1"/>
    <col min="8" max="8" width="1" style="3" customWidth="1"/>
    <col min="9" max="9" width="23" style="3" customWidth="1"/>
    <col min="10" max="10" width="1" style="3" customWidth="1"/>
    <col min="11" max="11" width="16" style="3" customWidth="1"/>
    <col min="12" max="12" width="1" style="3" customWidth="1"/>
    <col min="13" max="13" width="24" style="3" customWidth="1"/>
    <col min="14" max="14" width="1" style="3" customWidth="1"/>
    <col min="15" max="15" width="23" style="3" customWidth="1"/>
    <col min="16" max="16" width="1" style="3" customWidth="1"/>
    <col min="17" max="17" width="20" style="3" customWidth="1"/>
    <col min="18" max="18" width="1" style="3" customWidth="1"/>
    <col min="19" max="19" width="24" style="3" customWidth="1"/>
    <col min="20" max="20" width="1" style="3" customWidth="1"/>
    <col min="21" max="21" width="9.140625" style="3" customWidth="1"/>
    <col min="22" max="16384" width="9.140625" style="3"/>
  </cols>
  <sheetData>
    <row r="2" spans="1:19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</row>
    <row r="3" spans="1:19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  <c r="H3" s="29" t="s">
        <v>169</v>
      </c>
      <c r="I3" s="29" t="s">
        <v>169</v>
      </c>
      <c r="J3" s="29" t="s">
        <v>169</v>
      </c>
      <c r="K3" s="29" t="s">
        <v>169</v>
      </c>
      <c r="L3" s="29" t="s">
        <v>169</v>
      </c>
      <c r="M3" s="29" t="s">
        <v>169</v>
      </c>
      <c r="N3" s="29" t="s">
        <v>169</v>
      </c>
      <c r="O3" s="29" t="s">
        <v>169</v>
      </c>
      <c r="P3" s="29" t="s">
        <v>169</v>
      </c>
      <c r="Q3" s="29" t="s">
        <v>169</v>
      </c>
      <c r="R3" s="29" t="s">
        <v>169</v>
      </c>
      <c r="S3" s="29" t="s">
        <v>169</v>
      </c>
    </row>
    <row r="4" spans="1:19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</row>
    <row r="6" spans="1:19" ht="24.75">
      <c r="A6" s="28" t="s">
        <v>3</v>
      </c>
      <c r="C6" s="28" t="s">
        <v>184</v>
      </c>
      <c r="D6" s="28" t="s">
        <v>184</v>
      </c>
      <c r="E6" s="28" t="s">
        <v>184</v>
      </c>
      <c r="F6" s="28" t="s">
        <v>184</v>
      </c>
      <c r="G6" s="28" t="s">
        <v>184</v>
      </c>
      <c r="I6" s="28" t="s">
        <v>171</v>
      </c>
      <c r="J6" s="28" t="s">
        <v>171</v>
      </c>
      <c r="K6" s="28" t="s">
        <v>171</v>
      </c>
      <c r="L6" s="28" t="s">
        <v>171</v>
      </c>
      <c r="M6" s="28" t="s">
        <v>171</v>
      </c>
      <c r="O6" s="28" t="s">
        <v>172</v>
      </c>
      <c r="P6" s="28" t="s">
        <v>172</v>
      </c>
      <c r="Q6" s="28" t="s">
        <v>172</v>
      </c>
      <c r="R6" s="28" t="s">
        <v>172</v>
      </c>
      <c r="S6" s="28" t="s">
        <v>172</v>
      </c>
    </row>
    <row r="7" spans="1:19" ht="24.75">
      <c r="A7" s="28" t="s">
        <v>3</v>
      </c>
      <c r="C7" s="28" t="s">
        <v>185</v>
      </c>
      <c r="E7" s="28" t="s">
        <v>186</v>
      </c>
      <c r="G7" s="28" t="s">
        <v>187</v>
      </c>
      <c r="I7" s="28" t="s">
        <v>188</v>
      </c>
      <c r="K7" s="28" t="s">
        <v>176</v>
      </c>
      <c r="M7" s="28" t="s">
        <v>189</v>
      </c>
      <c r="O7" s="28" t="s">
        <v>188</v>
      </c>
      <c r="Q7" s="28" t="s">
        <v>176</v>
      </c>
      <c r="S7" s="28" t="s">
        <v>189</v>
      </c>
    </row>
    <row r="8" spans="1:19">
      <c r="A8" s="3" t="s">
        <v>36</v>
      </c>
      <c r="C8" s="8" t="s">
        <v>190</v>
      </c>
      <c r="D8" s="8"/>
      <c r="E8" s="7">
        <v>3500000</v>
      </c>
      <c r="F8" s="8"/>
      <c r="G8" s="7">
        <v>530</v>
      </c>
      <c r="H8" s="8"/>
      <c r="I8" s="11">
        <v>0</v>
      </c>
      <c r="J8" s="11"/>
      <c r="K8" s="11">
        <v>0</v>
      </c>
      <c r="L8" s="11"/>
      <c r="M8" s="11">
        <f>I8-K8</f>
        <v>0</v>
      </c>
      <c r="N8" s="11"/>
      <c r="O8" s="11">
        <v>1855000000</v>
      </c>
      <c r="P8" s="11"/>
      <c r="Q8" s="11">
        <v>0</v>
      </c>
      <c r="R8" s="11"/>
      <c r="S8" s="11">
        <v>1855000000</v>
      </c>
    </row>
    <row r="9" spans="1:19">
      <c r="A9" s="3" t="s">
        <v>54</v>
      </c>
      <c r="C9" s="8" t="s">
        <v>191</v>
      </c>
      <c r="D9" s="8"/>
      <c r="E9" s="7">
        <v>5768758</v>
      </c>
      <c r="F9" s="8"/>
      <c r="G9" s="7">
        <v>750</v>
      </c>
      <c r="H9" s="8"/>
      <c r="I9" s="11">
        <v>0</v>
      </c>
      <c r="J9" s="11"/>
      <c r="K9" s="11">
        <v>0</v>
      </c>
      <c r="L9" s="11"/>
      <c r="M9" s="11">
        <f t="shared" ref="M9:M34" si="0">I9-K9</f>
        <v>0</v>
      </c>
      <c r="N9" s="11"/>
      <c r="O9" s="11">
        <v>4326568500</v>
      </c>
      <c r="P9" s="11"/>
      <c r="Q9" s="11">
        <v>0</v>
      </c>
      <c r="R9" s="11"/>
      <c r="S9" s="11">
        <v>4326568500</v>
      </c>
    </row>
    <row r="10" spans="1:19">
      <c r="A10" s="3" t="s">
        <v>27</v>
      </c>
      <c r="C10" s="8" t="s">
        <v>192</v>
      </c>
      <c r="D10" s="8"/>
      <c r="E10" s="7">
        <v>409979</v>
      </c>
      <c r="F10" s="8"/>
      <c r="G10" s="7">
        <v>6452</v>
      </c>
      <c r="H10" s="8"/>
      <c r="I10" s="11">
        <v>0</v>
      </c>
      <c r="J10" s="11"/>
      <c r="K10" s="11">
        <v>0</v>
      </c>
      <c r="L10" s="11"/>
      <c r="M10" s="11">
        <f t="shared" si="0"/>
        <v>0</v>
      </c>
      <c r="N10" s="11"/>
      <c r="O10" s="11">
        <v>2645184508</v>
      </c>
      <c r="P10" s="11"/>
      <c r="Q10" s="11">
        <v>0</v>
      </c>
      <c r="R10" s="11"/>
      <c r="S10" s="11">
        <v>2645184508</v>
      </c>
    </row>
    <row r="11" spans="1:19">
      <c r="A11" s="3" t="s">
        <v>60</v>
      </c>
      <c r="C11" s="8" t="s">
        <v>193</v>
      </c>
      <c r="D11" s="8"/>
      <c r="E11" s="7">
        <v>2286616</v>
      </c>
      <c r="F11" s="8"/>
      <c r="G11" s="7">
        <v>3135</v>
      </c>
      <c r="H11" s="8"/>
      <c r="I11" s="11">
        <v>0</v>
      </c>
      <c r="J11" s="11"/>
      <c r="K11" s="11">
        <v>0</v>
      </c>
      <c r="L11" s="11"/>
      <c r="M11" s="11">
        <f t="shared" si="0"/>
        <v>0</v>
      </c>
      <c r="N11" s="11"/>
      <c r="O11" s="11">
        <v>7168541160</v>
      </c>
      <c r="P11" s="11"/>
      <c r="Q11" s="11">
        <v>0</v>
      </c>
      <c r="R11" s="11"/>
      <c r="S11" s="11">
        <v>7168541160</v>
      </c>
    </row>
    <row r="12" spans="1:19">
      <c r="A12" s="3" t="s">
        <v>43</v>
      </c>
      <c r="C12" s="8" t="s">
        <v>194</v>
      </c>
      <c r="D12" s="8"/>
      <c r="E12" s="7">
        <v>763725</v>
      </c>
      <c r="F12" s="8"/>
      <c r="G12" s="7">
        <v>5000</v>
      </c>
      <c r="H12" s="8"/>
      <c r="I12" s="11">
        <v>0</v>
      </c>
      <c r="J12" s="11"/>
      <c r="K12" s="11">
        <v>0</v>
      </c>
      <c r="L12" s="11"/>
      <c r="M12" s="11">
        <f t="shared" si="0"/>
        <v>0</v>
      </c>
      <c r="N12" s="11"/>
      <c r="O12" s="11">
        <v>3818625000</v>
      </c>
      <c r="P12" s="11"/>
      <c r="Q12" s="11">
        <v>0</v>
      </c>
      <c r="R12" s="11"/>
      <c r="S12" s="11">
        <v>3818625000</v>
      </c>
    </row>
    <row r="13" spans="1:19">
      <c r="A13" s="3" t="s">
        <v>40</v>
      </c>
      <c r="C13" s="8" t="s">
        <v>195</v>
      </c>
      <c r="D13" s="8"/>
      <c r="E13" s="7">
        <v>538673</v>
      </c>
      <c r="F13" s="8"/>
      <c r="G13" s="7">
        <v>4200</v>
      </c>
      <c r="H13" s="8"/>
      <c r="I13" s="11">
        <v>0</v>
      </c>
      <c r="J13" s="11"/>
      <c r="K13" s="11">
        <v>0</v>
      </c>
      <c r="L13" s="11"/>
      <c r="M13" s="11">
        <f t="shared" si="0"/>
        <v>0</v>
      </c>
      <c r="N13" s="11"/>
      <c r="O13" s="11">
        <v>2262426600</v>
      </c>
      <c r="P13" s="11"/>
      <c r="Q13" s="11">
        <v>0</v>
      </c>
      <c r="R13" s="11"/>
      <c r="S13" s="11">
        <v>2262426600</v>
      </c>
    </row>
    <row r="14" spans="1:19">
      <c r="A14" s="3" t="s">
        <v>19</v>
      </c>
      <c r="C14" s="8" t="s">
        <v>196</v>
      </c>
      <c r="D14" s="8"/>
      <c r="E14" s="7">
        <v>11063968</v>
      </c>
      <c r="F14" s="8"/>
      <c r="G14" s="7">
        <v>900</v>
      </c>
      <c r="H14" s="8"/>
      <c r="I14" s="11">
        <v>0</v>
      </c>
      <c r="J14" s="11"/>
      <c r="K14" s="11">
        <v>0</v>
      </c>
      <c r="L14" s="11"/>
      <c r="M14" s="11">
        <f t="shared" si="0"/>
        <v>0</v>
      </c>
      <c r="N14" s="11"/>
      <c r="O14" s="11">
        <v>9957571200</v>
      </c>
      <c r="P14" s="11"/>
      <c r="Q14" s="11">
        <v>0</v>
      </c>
      <c r="R14" s="11"/>
      <c r="S14" s="11">
        <v>9957571200</v>
      </c>
    </row>
    <row r="15" spans="1:19">
      <c r="A15" s="3" t="s">
        <v>42</v>
      </c>
      <c r="C15" s="8" t="s">
        <v>197</v>
      </c>
      <c r="D15" s="8"/>
      <c r="E15" s="7">
        <v>800000</v>
      </c>
      <c r="F15" s="8"/>
      <c r="G15" s="7">
        <v>3370</v>
      </c>
      <c r="H15" s="8"/>
      <c r="I15" s="11">
        <v>0</v>
      </c>
      <c r="J15" s="11"/>
      <c r="K15" s="11">
        <v>0</v>
      </c>
      <c r="L15" s="11"/>
      <c r="M15" s="11">
        <f t="shared" si="0"/>
        <v>0</v>
      </c>
      <c r="N15" s="11"/>
      <c r="O15" s="11">
        <v>2696000000</v>
      </c>
      <c r="P15" s="11"/>
      <c r="Q15" s="11">
        <v>0</v>
      </c>
      <c r="R15" s="11"/>
      <c r="S15" s="11">
        <v>2696000000</v>
      </c>
    </row>
    <row r="16" spans="1:19">
      <c r="A16" s="3" t="s">
        <v>38</v>
      </c>
      <c r="C16" s="8" t="s">
        <v>198</v>
      </c>
      <c r="D16" s="8"/>
      <c r="E16" s="7">
        <v>2580629</v>
      </c>
      <c r="F16" s="8"/>
      <c r="G16" s="7">
        <v>2400</v>
      </c>
      <c r="H16" s="8"/>
      <c r="I16" s="11">
        <v>0</v>
      </c>
      <c r="J16" s="11"/>
      <c r="K16" s="11">
        <v>0</v>
      </c>
      <c r="L16" s="11"/>
      <c r="M16" s="11">
        <f t="shared" si="0"/>
        <v>0</v>
      </c>
      <c r="N16" s="11"/>
      <c r="O16" s="11">
        <v>6193509600</v>
      </c>
      <c r="P16" s="11"/>
      <c r="Q16" s="11">
        <v>0</v>
      </c>
      <c r="R16" s="11"/>
      <c r="S16" s="11">
        <v>6193509600</v>
      </c>
    </row>
    <row r="17" spans="1:19">
      <c r="A17" s="3" t="s">
        <v>20</v>
      </c>
      <c r="C17" s="8" t="s">
        <v>199</v>
      </c>
      <c r="D17" s="8"/>
      <c r="E17" s="7">
        <v>548559</v>
      </c>
      <c r="F17" s="8"/>
      <c r="G17" s="7">
        <v>27500</v>
      </c>
      <c r="H17" s="8"/>
      <c r="I17" s="11">
        <v>0</v>
      </c>
      <c r="J17" s="11"/>
      <c r="K17" s="11">
        <v>0</v>
      </c>
      <c r="L17" s="11"/>
      <c r="M17" s="11">
        <f t="shared" si="0"/>
        <v>0</v>
      </c>
      <c r="N17" s="11"/>
      <c r="O17" s="11">
        <v>15085372500</v>
      </c>
      <c r="P17" s="11"/>
      <c r="Q17" s="11">
        <v>0</v>
      </c>
      <c r="R17" s="11"/>
      <c r="S17" s="11">
        <v>15085372500</v>
      </c>
    </row>
    <row r="18" spans="1:19">
      <c r="A18" s="3" t="s">
        <v>56</v>
      </c>
      <c r="C18" s="8" t="s">
        <v>200</v>
      </c>
      <c r="D18" s="8"/>
      <c r="E18" s="7">
        <v>2014408</v>
      </c>
      <c r="F18" s="8"/>
      <c r="G18" s="7">
        <v>6800</v>
      </c>
      <c r="H18" s="8"/>
      <c r="I18" s="11">
        <v>0</v>
      </c>
      <c r="J18" s="11"/>
      <c r="K18" s="11">
        <v>0</v>
      </c>
      <c r="L18" s="11"/>
      <c r="M18" s="11">
        <f t="shared" si="0"/>
        <v>0</v>
      </c>
      <c r="N18" s="11"/>
      <c r="O18" s="11">
        <v>13697974400</v>
      </c>
      <c r="P18" s="11"/>
      <c r="Q18" s="11">
        <v>1736824505</v>
      </c>
      <c r="R18" s="11"/>
      <c r="S18" s="11">
        <v>11961149895</v>
      </c>
    </row>
    <row r="19" spans="1:19">
      <c r="A19" s="3" t="s">
        <v>31</v>
      </c>
      <c r="C19" s="8" t="s">
        <v>201</v>
      </c>
      <c r="D19" s="8"/>
      <c r="E19" s="7">
        <v>1822820</v>
      </c>
      <c r="F19" s="8"/>
      <c r="G19" s="7">
        <v>3860</v>
      </c>
      <c r="H19" s="8"/>
      <c r="I19" s="11">
        <v>0</v>
      </c>
      <c r="J19" s="11"/>
      <c r="K19" s="11">
        <v>0</v>
      </c>
      <c r="L19" s="11"/>
      <c r="M19" s="11">
        <f t="shared" si="0"/>
        <v>0</v>
      </c>
      <c r="N19" s="11"/>
      <c r="O19" s="11">
        <v>7036085200</v>
      </c>
      <c r="P19" s="11"/>
      <c r="Q19" s="11">
        <v>0</v>
      </c>
      <c r="R19" s="11"/>
      <c r="S19" s="11">
        <v>7036085200</v>
      </c>
    </row>
    <row r="20" spans="1:19">
      <c r="A20" s="3" t="s">
        <v>59</v>
      </c>
      <c r="C20" s="8" t="s">
        <v>202</v>
      </c>
      <c r="D20" s="8"/>
      <c r="E20" s="7">
        <v>16232265</v>
      </c>
      <c r="F20" s="8"/>
      <c r="G20" s="7">
        <v>600</v>
      </c>
      <c r="H20" s="8"/>
      <c r="I20" s="11">
        <v>0</v>
      </c>
      <c r="J20" s="11"/>
      <c r="K20" s="11">
        <v>0</v>
      </c>
      <c r="L20" s="11"/>
      <c r="M20" s="11">
        <f t="shared" si="0"/>
        <v>0</v>
      </c>
      <c r="N20" s="11"/>
      <c r="O20" s="11">
        <v>9739359000</v>
      </c>
      <c r="P20" s="11"/>
      <c r="Q20" s="11">
        <v>0</v>
      </c>
      <c r="R20" s="11"/>
      <c r="S20" s="11">
        <v>9739359000</v>
      </c>
    </row>
    <row r="21" spans="1:19">
      <c r="A21" s="3" t="s">
        <v>39</v>
      </c>
      <c r="C21" s="8" t="s">
        <v>198</v>
      </c>
      <c r="D21" s="8"/>
      <c r="E21" s="7">
        <v>565843</v>
      </c>
      <c r="F21" s="8"/>
      <c r="G21" s="7">
        <v>6830</v>
      </c>
      <c r="H21" s="8"/>
      <c r="I21" s="11">
        <v>0</v>
      </c>
      <c r="J21" s="11"/>
      <c r="K21" s="11">
        <v>0</v>
      </c>
      <c r="L21" s="11"/>
      <c r="M21" s="11">
        <f t="shared" si="0"/>
        <v>0</v>
      </c>
      <c r="N21" s="11"/>
      <c r="O21" s="11">
        <v>3864707690</v>
      </c>
      <c r="P21" s="11"/>
      <c r="Q21" s="11">
        <v>0</v>
      </c>
      <c r="R21" s="11"/>
      <c r="S21" s="11">
        <v>3864707690</v>
      </c>
    </row>
    <row r="22" spans="1:19">
      <c r="A22" s="3" t="s">
        <v>57</v>
      </c>
      <c r="C22" s="8" t="s">
        <v>203</v>
      </c>
      <c r="D22" s="8"/>
      <c r="E22" s="7">
        <v>4630757</v>
      </c>
      <c r="F22" s="8"/>
      <c r="G22" s="7">
        <v>4290</v>
      </c>
      <c r="H22" s="8"/>
      <c r="I22" s="11">
        <v>0</v>
      </c>
      <c r="J22" s="11"/>
      <c r="K22" s="11">
        <v>0</v>
      </c>
      <c r="L22" s="11"/>
      <c r="M22" s="11">
        <f t="shared" si="0"/>
        <v>0</v>
      </c>
      <c r="N22" s="11"/>
      <c r="O22" s="11">
        <v>19865947530</v>
      </c>
      <c r="P22" s="11"/>
      <c r="Q22" s="11">
        <v>0</v>
      </c>
      <c r="R22" s="11"/>
      <c r="S22" s="11">
        <v>19865947530</v>
      </c>
    </row>
    <row r="23" spans="1:19">
      <c r="A23" s="3" t="s">
        <v>15</v>
      </c>
      <c r="C23" s="8" t="s">
        <v>204</v>
      </c>
      <c r="D23" s="8"/>
      <c r="E23" s="7">
        <v>37818127</v>
      </c>
      <c r="F23" s="8"/>
      <c r="G23" s="7">
        <v>200</v>
      </c>
      <c r="H23" s="8"/>
      <c r="I23" s="11">
        <v>0</v>
      </c>
      <c r="J23" s="11"/>
      <c r="K23" s="11">
        <v>0</v>
      </c>
      <c r="L23" s="11"/>
      <c r="M23" s="11">
        <f t="shared" si="0"/>
        <v>0</v>
      </c>
      <c r="N23" s="11"/>
      <c r="O23" s="11">
        <v>7563625400</v>
      </c>
      <c r="P23" s="11"/>
      <c r="Q23" s="11">
        <v>0</v>
      </c>
      <c r="R23" s="11"/>
      <c r="S23" s="11">
        <v>7563625400</v>
      </c>
    </row>
    <row r="24" spans="1:19">
      <c r="A24" s="3" t="s">
        <v>32</v>
      </c>
      <c r="C24" s="8" t="s">
        <v>205</v>
      </c>
      <c r="D24" s="8"/>
      <c r="E24" s="7">
        <v>47300238</v>
      </c>
      <c r="F24" s="8"/>
      <c r="G24" s="7">
        <v>350</v>
      </c>
      <c r="H24" s="8"/>
      <c r="I24" s="11">
        <v>0</v>
      </c>
      <c r="J24" s="11"/>
      <c r="K24" s="11">
        <v>0</v>
      </c>
      <c r="L24" s="11"/>
      <c r="M24" s="11">
        <f t="shared" si="0"/>
        <v>0</v>
      </c>
      <c r="N24" s="11"/>
      <c r="O24" s="11">
        <v>16555083300</v>
      </c>
      <c r="P24" s="11"/>
      <c r="Q24" s="11">
        <v>0</v>
      </c>
      <c r="R24" s="11"/>
      <c r="S24" s="11">
        <v>16555083300</v>
      </c>
    </row>
    <row r="25" spans="1:19">
      <c r="A25" s="3" t="s">
        <v>48</v>
      </c>
      <c r="C25" s="8" t="s">
        <v>191</v>
      </c>
      <c r="D25" s="8"/>
      <c r="E25" s="7">
        <v>5159728</v>
      </c>
      <c r="F25" s="8"/>
      <c r="G25" s="7">
        <v>3300</v>
      </c>
      <c r="H25" s="8"/>
      <c r="I25" s="11">
        <v>0</v>
      </c>
      <c r="J25" s="11"/>
      <c r="K25" s="11">
        <v>0</v>
      </c>
      <c r="L25" s="11"/>
      <c r="M25" s="11">
        <f t="shared" si="0"/>
        <v>0</v>
      </c>
      <c r="N25" s="11"/>
      <c r="O25" s="11">
        <v>17027102400</v>
      </c>
      <c r="P25" s="11"/>
      <c r="Q25" s="11">
        <v>0</v>
      </c>
      <c r="R25" s="11"/>
      <c r="S25" s="11">
        <v>17027102400</v>
      </c>
    </row>
    <row r="26" spans="1:19">
      <c r="A26" s="3" t="s">
        <v>28</v>
      </c>
      <c r="C26" s="8" t="s">
        <v>206</v>
      </c>
      <c r="D26" s="8"/>
      <c r="E26" s="7">
        <v>670256</v>
      </c>
      <c r="F26" s="8"/>
      <c r="G26" s="7">
        <v>2592</v>
      </c>
      <c r="H26" s="8"/>
      <c r="I26" s="11">
        <v>0</v>
      </c>
      <c r="J26" s="11"/>
      <c r="K26" s="11">
        <v>0</v>
      </c>
      <c r="L26" s="11"/>
      <c r="M26" s="11">
        <f t="shared" si="0"/>
        <v>0</v>
      </c>
      <c r="N26" s="11"/>
      <c r="O26" s="11">
        <v>1737303552</v>
      </c>
      <c r="P26" s="11"/>
      <c r="Q26" s="11">
        <v>0</v>
      </c>
      <c r="R26" s="11"/>
      <c r="S26" s="11">
        <v>1737303552</v>
      </c>
    </row>
    <row r="27" spans="1:19">
      <c r="A27" s="3" t="s">
        <v>34</v>
      </c>
      <c r="C27" s="8" t="s">
        <v>207</v>
      </c>
      <c r="D27" s="8"/>
      <c r="E27" s="7">
        <v>15314280</v>
      </c>
      <c r="F27" s="8"/>
      <c r="G27" s="7">
        <v>2250</v>
      </c>
      <c r="H27" s="8"/>
      <c r="I27" s="11">
        <v>0</v>
      </c>
      <c r="J27" s="11"/>
      <c r="K27" s="11">
        <v>0</v>
      </c>
      <c r="L27" s="11"/>
      <c r="M27" s="11">
        <f t="shared" si="0"/>
        <v>0</v>
      </c>
      <c r="N27" s="11"/>
      <c r="O27" s="11">
        <v>34457130000</v>
      </c>
      <c r="P27" s="11"/>
      <c r="Q27" s="11">
        <v>0</v>
      </c>
      <c r="R27" s="11"/>
      <c r="S27" s="11">
        <v>34457130000</v>
      </c>
    </row>
    <row r="28" spans="1:19">
      <c r="A28" s="3" t="s">
        <v>208</v>
      </c>
      <c r="C28" s="8" t="s">
        <v>209</v>
      </c>
      <c r="D28" s="8"/>
      <c r="E28" s="7">
        <v>19618983</v>
      </c>
      <c r="F28" s="8"/>
      <c r="G28" s="7">
        <v>550</v>
      </c>
      <c r="H28" s="8"/>
      <c r="I28" s="11">
        <v>0</v>
      </c>
      <c r="J28" s="11"/>
      <c r="K28" s="11">
        <v>0</v>
      </c>
      <c r="L28" s="11"/>
      <c r="M28" s="11">
        <f t="shared" si="0"/>
        <v>0</v>
      </c>
      <c r="N28" s="11"/>
      <c r="O28" s="11">
        <v>10790440650</v>
      </c>
      <c r="P28" s="11"/>
      <c r="Q28" s="11">
        <v>0</v>
      </c>
      <c r="R28" s="11"/>
      <c r="S28" s="11">
        <v>10790440650</v>
      </c>
    </row>
    <row r="29" spans="1:19">
      <c r="A29" s="3" t="s">
        <v>30</v>
      </c>
      <c r="C29" s="8" t="s">
        <v>210</v>
      </c>
      <c r="D29" s="8"/>
      <c r="E29" s="7">
        <v>211095869</v>
      </c>
      <c r="F29" s="8"/>
      <c r="G29" s="7">
        <v>188</v>
      </c>
      <c r="H29" s="8"/>
      <c r="I29" s="11">
        <v>0</v>
      </c>
      <c r="J29" s="11"/>
      <c r="K29" s="11">
        <v>0</v>
      </c>
      <c r="L29" s="11"/>
      <c r="M29" s="11">
        <f t="shared" si="0"/>
        <v>0</v>
      </c>
      <c r="N29" s="11"/>
      <c r="O29" s="11">
        <v>39686023372</v>
      </c>
      <c r="P29" s="11"/>
      <c r="Q29" s="11">
        <v>0</v>
      </c>
      <c r="R29" s="11"/>
      <c r="S29" s="11">
        <v>39686023372</v>
      </c>
    </row>
    <row r="30" spans="1:19">
      <c r="A30" s="3" t="s">
        <v>33</v>
      </c>
      <c r="C30" s="8" t="s">
        <v>211</v>
      </c>
      <c r="D30" s="8"/>
      <c r="E30" s="7">
        <v>514938</v>
      </c>
      <c r="F30" s="8"/>
      <c r="G30" s="7">
        <v>2400</v>
      </c>
      <c r="H30" s="8"/>
      <c r="I30" s="11">
        <v>0</v>
      </c>
      <c r="J30" s="11"/>
      <c r="K30" s="11">
        <v>0</v>
      </c>
      <c r="L30" s="11"/>
      <c r="M30" s="11">
        <f t="shared" si="0"/>
        <v>0</v>
      </c>
      <c r="N30" s="11"/>
      <c r="O30" s="11">
        <v>1235851200</v>
      </c>
      <c r="P30" s="11"/>
      <c r="Q30" s="11">
        <v>0</v>
      </c>
      <c r="R30" s="11"/>
      <c r="S30" s="11">
        <v>1235851200</v>
      </c>
    </row>
    <row r="31" spans="1:19">
      <c r="A31" s="3" t="s">
        <v>35</v>
      </c>
      <c r="C31" s="8" t="s">
        <v>212</v>
      </c>
      <c r="D31" s="8"/>
      <c r="E31" s="7">
        <v>3694150</v>
      </c>
      <c r="F31" s="8"/>
      <c r="G31" s="7">
        <v>245</v>
      </c>
      <c r="H31" s="8"/>
      <c r="I31" s="11">
        <v>0</v>
      </c>
      <c r="J31" s="11"/>
      <c r="K31" s="11">
        <v>0</v>
      </c>
      <c r="L31" s="11"/>
      <c r="M31" s="11">
        <f t="shared" si="0"/>
        <v>0</v>
      </c>
      <c r="N31" s="11"/>
      <c r="O31" s="11">
        <v>905066750</v>
      </c>
      <c r="P31" s="11"/>
      <c r="Q31" s="11">
        <v>38008052</v>
      </c>
      <c r="R31" s="11"/>
      <c r="S31" s="11">
        <v>867058698</v>
      </c>
    </row>
    <row r="32" spans="1:19">
      <c r="A32" s="3" t="s">
        <v>47</v>
      </c>
      <c r="C32" s="8" t="s">
        <v>213</v>
      </c>
      <c r="D32" s="8"/>
      <c r="E32" s="7">
        <v>1692203</v>
      </c>
      <c r="F32" s="8"/>
      <c r="G32" s="7">
        <v>4327</v>
      </c>
      <c r="H32" s="8"/>
      <c r="I32" s="11">
        <v>0</v>
      </c>
      <c r="J32" s="11"/>
      <c r="K32" s="11">
        <v>0</v>
      </c>
      <c r="L32" s="11"/>
      <c r="M32" s="11">
        <f t="shared" si="0"/>
        <v>0</v>
      </c>
      <c r="N32" s="11"/>
      <c r="O32" s="11">
        <v>7322162381</v>
      </c>
      <c r="P32" s="11"/>
      <c r="Q32" s="11">
        <v>0</v>
      </c>
      <c r="R32" s="11"/>
      <c r="S32" s="11">
        <v>7322162381</v>
      </c>
    </row>
    <row r="33" spans="1:19">
      <c r="A33" s="3" t="s">
        <v>18</v>
      </c>
      <c r="C33" s="8" t="s">
        <v>4</v>
      </c>
      <c r="D33" s="8"/>
      <c r="E33" s="7">
        <v>5893610</v>
      </c>
      <c r="F33" s="8"/>
      <c r="G33" s="7">
        <v>220</v>
      </c>
      <c r="H33" s="8"/>
      <c r="I33" s="11">
        <v>0</v>
      </c>
      <c r="J33" s="11"/>
      <c r="K33" s="11">
        <v>0</v>
      </c>
      <c r="L33" s="11"/>
      <c r="M33" s="11">
        <f t="shared" si="0"/>
        <v>0</v>
      </c>
      <c r="N33" s="11"/>
      <c r="O33" s="11">
        <v>1296594200</v>
      </c>
      <c r="P33" s="11"/>
      <c r="Q33" s="11">
        <v>0</v>
      </c>
      <c r="R33" s="11"/>
      <c r="S33" s="11">
        <v>1296594200</v>
      </c>
    </row>
    <row r="34" spans="1:19" ht="24.75" thickBot="1">
      <c r="A34" s="3" t="s">
        <v>214</v>
      </c>
      <c r="C34" s="8" t="s">
        <v>215</v>
      </c>
      <c r="D34" s="8"/>
      <c r="E34" s="7">
        <v>100000</v>
      </c>
      <c r="F34" s="8"/>
      <c r="G34" s="7">
        <v>4332</v>
      </c>
      <c r="H34" s="8"/>
      <c r="I34" s="11">
        <v>0</v>
      </c>
      <c r="J34" s="11"/>
      <c r="K34" s="11">
        <v>0</v>
      </c>
      <c r="L34" s="11"/>
      <c r="M34" s="11">
        <f t="shared" si="0"/>
        <v>0</v>
      </c>
      <c r="N34" s="11"/>
      <c r="O34" s="11">
        <v>433200000</v>
      </c>
      <c r="P34" s="11"/>
      <c r="Q34" s="11">
        <v>0</v>
      </c>
      <c r="R34" s="11"/>
      <c r="S34" s="11">
        <v>433200000</v>
      </c>
    </row>
    <row r="35" spans="1:19" ht="24.75" thickBot="1">
      <c r="A35" s="3" t="s">
        <v>68</v>
      </c>
      <c r="C35" s="3" t="s">
        <v>68</v>
      </c>
      <c r="E35" s="3" t="s">
        <v>68</v>
      </c>
      <c r="G35" s="3" t="s">
        <v>68</v>
      </c>
      <c r="I35" s="21">
        <f>SUM(I8:I34)</f>
        <v>0</v>
      </c>
      <c r="J35" s="11"/>
      <c r="K35" s="21">
        <f>SUM(K8:K34)</f>
        <v>0</v>
      </c>
      <c r="L35" s="11"/>
      <c r="M35" s="21">
        <f>SUM(M8:M34)</f>
        <v>0</v>
      </c>
      <c r="N35" s="8"/>
      <c r="O35" s="9">
        <f>SUM(O8:O34)</f>
        <v>249222456093</v>
      </c>
      <c r="P35" s="8"/>
      <c r="Q35" s="9">
        <f>SUM(Q8:Q34)</f>
        <v>1774832557</v>
      </c>
      <c r="R35" s="8"/>
      <c r="S35" s="9">
        <f>SUM(S8:S34)</f>
        <v>247447623536</v>
      </c>
    </row>
    <row r="36" spans="1:19" ht="24.75" thickTop="1"/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75"/>
  <sheetViews>
    <sheetView rightToLeft="1" topLeftCell="A58" workbookViewId="0">
      <selection activeCell="H77" sqref="H77"/>
    </sheetView>
  </sheetViews>
  <sheetFormatPr defaultRowHeight="24"/>
  <cols>
    <col min="1" max="1" width="35.5703125" style="3" bestFit="1" customWidth="1"/>
    <col min="2" max="2" width="1" style="3" customWidth="1"/>
    <col min="3" max="3" width="19" style="3" customWidth="1"/>
    <col min="4" max="4" width="1" style="3" customWidth="1"/>
    <col min="5" max="5" width="22" style="3" customWidth="1"/>
    <col min="6" max="6" width="1" style="3" customWidth="1"/>
    <col min="7" max="7" width="22" style="3" customWidth="1"/>
    <col min="8" max="8" width="1" style="3" customWidth="1"/>
    <col min="9" max="9" width="34" style="3" customWidth="1"/>
    <col min="10" max="10" width="1" style="3" customWidth="1"/>
    <col min="11" max="11" width="19" style="3" customWidth="1"/>
    <col min="12" max="12" width="1" style="3" customWidth="1"/>
    <col min="13" max="13" width="22" style="3" customWidth="1"/>
    <col min="14" max="14" width="1" style="3" customWidth="1"/>
    <col min="15" max="15" width="22" style="3" customWidth="1"/>
    <col min="16" max="16" width="1" style="3" customWidth="1"/>
    <col min="17" max="17" width="34" style="3" customWidth="1"/>
    <col min="18" max="18" width="1" style="3" customWidth="1"/>
    <col min="19" max="19" width="16.5703125" style="3" bestFit="1" customWidth="1"/>
    <col min="20" max="16384" width="9.140625" style="3"/>
  </cols>
  <sheetData>
    <row r="2" spans="1:19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</row>
    <row r="3" spans="1:19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  <c r="H3" s="29" t="s">
        <v>169</v>
      </c>
      <c r="I3" s="29" t="s">
        <v>169</v>
      </c>
      <c r="J3" s="29" t="s">
        <v>169</v>
      </c>
      <c r="K3" s="29" t="s">
        <v>169</v>
      </c>
      <c r="L3" s="29" t="s">
        <v>169</v>
      </c>
      <c r="M3" s="29" t="s">
        <v>169</v>
      </c>
      <c r="N3" s="29" t="s">
        <v>169</v>
      </c>
      <c r="O3" s="29" t="s">
        <v>169</v>
      </c>
      <c r="P3" s="29" t="s">
        <v>169</v>
      </c>
      <c r="Q3" s="29" t="s">
        <v>169</v>
      </c>
    </row>
    <row r="4" spans="1:19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</row>
    <row r="6" spans="1:19" ht="24.75">
      <c r="A6" s="28" t="s">
        <v>3</v>
      </c>
      <c r="C6" s="28" t="s">
        <v>171</v>
      </c>
      <c r="D6" s="28" t="s">
        <v>171</v>
      </c>
      <c r="E6" s="28" t="s">
        <v>171</v>
      </c>
      <c r="F6" s="28" t="s">
        <v>171</v>
      </c>
      <c r="G6" s="28" t="s">
        <v>171</v>
      </c>
      <c r="H6" s="28" t="s">
        <v>171</v>
      </c>
      <c r="I6" s="28" t="s">
        <v>171</v>
      </c>
      <c r="K6" s="28" t="s">
        <v>172</v>
      </c>
      <c r="L6" s="28" t="s">
        <v>172</v>
      </c>
      <c r="M6" s="28" t="s">
        <v>172</v>
      </c>
      <c r="N6" s="28" t="s">
        <v>172</v>
      </c>
      <c r="O6" s="28" t="s">
        <v>172</v>
      </c>
      <c r="P6" s="28" t="s">
        <v>172</v>
      </c>
      <c r="Q6" s="28" t="s">
        <v>172</v>
      </c>
    </row>
    <row r="7" spans="1:19" ht="24.75">
      <c r="A7" s="28" t="s">
        <v>3</v>
      </c>
      <c r="C7" s="28" t="s">
        <v>7</v>
      </c>
      <c r="E7" s="28" t="s">
        <v>216</v>
      </c>
      <c r="G7" s="28" t="s">
        <v>217</v>
      </c>
      <c r="I7" s="28" t="s">
        <v>218</v>
      </c>
      <c r="K7" s="28" t="s">
        <v>7</v>
      </c>
      <c r="M7" s="28" t="s">
        <v>216</v>
      </c>
      <c r="O7" s="28" t="s">
        <v>217</v>
      </c>
      <c r="Q7" s="28" t="s">
        <v>218</v>
      </c>
    </row>
    <row r="8" spans="1:19">
      <c r="A8" s="3" t="s">
        <v>51</v>
      </c>
      <c r="C8" s="11">
        <v>20000000</v>
      </c>
      <c r="D8" s="11"/>
      <c r="E8" s="11">
        <v>111134790000</v>
      </c>
      <c r="F8" s="11"/>
      <c r="G8" s="11">
        <v>115508610000</v>
      </c>
      <c r="H8" s="11"/>
      <c r="I8" s="11">
        <f>E8-G8</f>
        <v>-4373820000</v>
      </c>
      <c r="J8" s="11"/>
      <c r="K8" s="11">
        <v>20000000</v>
      </c>
      <c r="L8" s="11"/>
      <c r="M8" s="11">
        <v>111134790000</v>
      </c>
      <c r="N8" s="11"/>
      <c r="O8" s="11">
        <v>103974935000</v>
      </c>
      <c r="P8" s="11"/>
      <c r="Q8" s="11">
        <v>7159932334</v>
      </c>
      <c r="S8" s="22"/>
    </row>
    <row r="9" spans="1:19">
      <c r="A9" s="3" t="s">
        <v>27</v>
      </c>
      <c r="C9" s="11">
        <v>6753557</v>
      </c>
      <c r="D9" s="11"/>
      <c r="E9" s="11">
        <v>121780592312</v>
      </c>
      <c r="F9" s="11"/>
      <c r="G9" s="11">
        <v>132521989649</v>
      </c>
      <c r="H9" s="11"/>
      <c r="I9" s="11">
        <f t="shared" ref="I9:I69" si="0">E9-G9</f>
        <v>-10741397337</v>
      </c>
      <c r="J9" s="11"/>
      <c r="K9" s="11">
        <v>6753557</v>
      </c>
      <c r="L9" s="11"/>
      <c r="M9" s="11">
        <v>121780592312</v>
      </c>
      <c r="N9" s="11"/>
      <c r="O9" s="11">
        <v>127965611266</v>
      </c>
      <c r="P9" s="11"/>
      <c r="Q9" s="11">
        <f t="shared" ref="Q9:Q69" si="1">M9-O9</f>
        <v>-6185018954</v>
      </c>
    </row>
    <row r="10" spans="1:19">
      <c r="A10" s="3" t="s">
        <v>47</v>
      </c>
      <c r="C10" s="11">
        <v>3292203</v>
      </c>
      <c r="D10" s="11"/>
      <c r="E10" s="11">
        <v>129595529929</v>
      </c>
      <c r="F10" s="11"/>
      <c r="G10" s="11">
        <v>138267958068</v>
      </c>
      <c r="H10" s="11"/>
      <c r="I10" s="11">
        <f t="shared" si="0"/>
        <v>-8672428139</v>
      </c>
      <c r="J10" s="11"/>
      <c r="K10" s="11">
        <v>3292203</v>
      </c>
      <c r="L10" s="11"/>
      <c r="M10" s="11">
        <v>129595529929</v>
      </c>
      <c r="N10" s="11"/>
      <c r="O10" s="11">
        <v>157474867543</v>
      </c>
      <c r="P10" s="11"/>
      <c r="Q10" s="11">
        <f t="shared" si="1"/>
        <v>-27879337614</v>
      </c>
    </row>
    <row r="11" spans="1:19">
      <c r="A11" s="3" t="s">
        <v>52</v>
      </c>
      <c r="C11" s="11">
        <v>14729666</v>
      </c>
      <c r="D11" s="11"/>
      <c r="E11" s="11">
        <v>122700165203</v>
      </c>
      <c r="F11" s="11"/>
      <c r="G11" s="11">
        <v>131081601890</v>
      </c>
      <c r="H11" s="11"/>
      <c r="I11" s="11">
        <f t="shared" si="0"/>
        <v>-8381436687</v>
      </c>
      <c r="J11" s="11"/>
      <c r="K11" s="11">
        <v>14729666</v>
      </c>
      <c r="L11" s="11"/>
      <c r="M11" s="11">
        <v>122700165203</v>
      </c>
      <c r="N11" s="11"/>
      <c r="O11" s="11">
        <v>139001535068</v>
      </c>
      <c r="P11" s="11"/>
      <c r="Q11" s="11">
        <f t="shared" si="1"/>
        <v>-16301369865</v>
      </c>
    </row>
    <row r="12" spans="1:19">
      <c r="A12" s="3" t="s">
        <v>67</v>
      </c>
      <c r="C12" s="11">
        <v>2000000</v>
      </c>
      <c r="D12" s="11"/>
      <c r="E12" s="11">
        <v>20338263000</v>
      </c>
      <c r="F12" s="11"/>
      <c r="G12" s="11">
        <v>21015413123</v>
      </c>
      <c r="H12" s="11"/>
      <c r="I12" s="11">
        <f t="shared" si="0"/>
        <v>-677150123</v>
      </c>
      <c r="J12" s="11"/>
      <c r="K12" s="11">
        <v>2000000</v>
      </c>
      <c r="L12" s="11"/>
      <c r="M12" s="11">
        <v>20338263000</v>
      </c>
      <c r="N12" s="11"/>
      <c r="O12" s="11">
        <v>21015413123</v>
      </c>
      <c r="P12" s="11"/>
      <c r="Q12" s="11">
        <f t="shared" si="1"/>
        <v>-677150123</v>
      </c>
    </row>
    <row r="13" spans="1:19">
      <c r="A13" s="3" t="s">
        <v>36</v>
      </c>
      <c r="C13" s="11">
        <v>31993156</v>
      </c>
      <c r="D13" s="11"/>
      <c r="E13" s="11">
        <v>181275941314</v>
      </c>
      <c r="F13" s="11"/>
      <c r="G13" s="11">
        <v>189381031517</v>
      </c>
      <c r="H13" s="11"/>
      <c r="I13" s="11">
        <f t="shared" si="0"/>
        <v>-8105090203</v>
      </c>
      <c r="J13" s="11"/>
      <c r="K13" s="11">
        <v>31993156</v>
      </c>
      <c r="L13" s="11"/>
      <c r="M13" s="11">
        <v>181275941314</v>
      </c>
      <c r="N13" s="11"/>
      <c r="O13" s="11">
        <v>198497997311</v>
      </c>
      <c r="P13" s="11"/>
      <c r="Q13" s="11">
        <f t="shared" si="1"/>
        <v>-17222055997</v>
      </c>
    </row>
    <row r="14" spans="1:19">
      <c r="A14" s="3" t="s">
        <v>48</v>
      </c>
      <c r="C14" s="11">
        <v>6659728</v>
      </c>
      <c r="D14" s="11"/>
      <c r="E14" s="11">
        <v>126112954880</v>
      </c>
      <c r="F14" s="11"/>
      <c r="G14" s="11">
        <v>128032784639</v>
      </c>
      <c r="H14" s="11"/>
      <c r="I14" s="11">
        <f t="shared" si="0"/>
        <v>-1919829759</v>
      </c>
      <c r="J14" s="11"/>
      <c r="K14" s="11">
        <v>6659728</v>
      </c>
      <c r="L14" s="11"/>
      <c r="M14" s="11">
        <v>126112954880</v>
      </c>
      <c r="N14" s="11"/>
      <c r="O14" s="11">
        <v>163590646011</v>
      </c>
      <c r="P14" s="11"/>
      <c r="Q14" s="11">
        <f t="shared" si="1"/>
        <v>-37477691131</v>
      </c>
    </row>
    <row r="15" spans="1:19">
      <c r="A15" s="3" t="s">
        <v>54</v>
      </c>
      <c r="C15" s="11">
        <v>8748352</v>
      </c>
      <c r="D15" s="11"/>
      <c r="E15" s="11">
        <v>75136026000</v>
      </c>
      <c r="F15" s="11"/>
      <c r="G15" s="11">
        <v>71695749762</v>
      </c>
      <c r="H15" s="11"/>
      <c r="I15" s="11">
        <f t="shared" si="0"/>
        <v>3440276238</v>
      </c>
      <c r="J15" s="11"/>
      <c r="K15" s="11">
        <v>8748352</v>
      </c>
      <c r="L15" s="11"/>
      <c r="M15" s="11">
        <v>75136026000</v>
      </c>
      <c r="N15" s="11"/>
      <c r="O15" s="11">
        <v>68463703413</v>
      </c>
      <c r="P15" s="11"/>
      <c r="Q15" s="11">
        <f t="shared" si="1"/>
        <v>6672322587</v>
      </c>
    </row>
    <row r="16" spans="1:19">
      <c r="A16" s="3" t="s">
        <v>29</v>
      </c>
      <c r="C16" s="11">
        <v>67127863</v>
      </c>
      <c r="D16" s="11"/>
      <c r="E16" s="11">
        <v>127451343730</v>
      </c>
      <c r="F16" s="11"/>
      <c r="G16" s="11">
        <v>128737192035</v>
      </c>
      <c r="H16" s="11"/>
      <c r="I16" s="11">
        <f t="shared" si="0"/>
        <v>-1285848305</v>
      </c>
      <c r="J16" s="11"/>
      <c r="K16" s="11">
        <v>67127863</v>
      </c>
      <c r="L16" s="11"/>
      <c r="M16" s="11">
        <v>127451343730</v>
      </c>
      <c r="N16" s="11"/>
      <c r="O16" s="11">
        <v>123757935984</v>
      </c>
      <c r="P16" s="11"/>
      <c r="Q16" s="11">
        <f t="shared" si="1"/>
        <v>3693407746</v>
      </c>
    </row>
    <row r="17" spans="1:17">
      <c r="A17" s="3" t="s">
        <v>33</v>
      </c>
      <c r="C17" s="11">
        <v>8822187</v>
      </c>
      <c r="D17" s="11"/>
      <c r="E17" s="11">
        <v>81996648131</v>
      </c>
      <c r="F17" s="11"/>
      <c r="G17" s="11">
        <v>90840820053</v>
      </c>
      <c r="H17" s="11"/>
      <c r="I17" s="11">
        <f t="shared" si="0"/>
        <v>-8844171922</v>
      </c>
      <c r="J17" s="11"/>
      <c r="K17" s="11">
        <v>8822187</v>
      </c>
      <c r="L17" s="11"/>
      <c r="M17" s="11">
        <v>81996648131</v>
      </c>
      <c r="N17" s="11"/>
      <c r="O17" s="11">
        <v>74604528524</v>
      </c>
      <c r="P17" s="11"/>
      <c r="Q17" s="11">
        <f t="shared" si="1"/>
        <v>7392119607</v>
      </c>
    </row>
    <row r="18" spans="1:17">
      <c r="A18" s="3" t="s">
        <v>22</v>
      </c>
      <c r="C18" s="11">
        <v>24607335</v>
      </c>
      <c r="D18" s="11"/>
      <c r="E18" s="11">
        <v>61812748268</v>
      </c>
      <c r="F18" s="11"/>
      <c r="G18" s="11">
        <v>54939266170</v>
      </c>
      <c r="H18" s="11"/>
      <c r="I18" s="11">
        <f t="shared" si="0"/>
        <v>6873482098</v>
      </c>
      <c r="J18" s="11"/>
      <c r="K18" s="11">
        <v>24607335</v>
      </c>
      <c r="L18" s="11"/>
      <c r="M18" s="11">
        <v>61812748268</v>
      </c>
      <c r="N18" s="11"/>
      <c r="O18" s="11">
        <v>70422701834</v>
      </c>
      <c r="P18" s="11"/>
      <c r="Q18" s="11">
        <f t="shared" si="1"/>
        <v>-8609953566</v>
      </c>
    </row>
    <row r="19" spans="1:17">
      <c r="A19" s="3" t="s">
        <v>30</v>
      </c>
      <c r="C19" s="11">
        <v>211095869</v>
      </c>
      <c r="D19" s="11"/>
      <c r="E19" s="11">
        <v>236279669500</v>
      </c>
      <c r="F19" s="11"/>
      <c r="G19" s="11">
        <v>253906216781</v>
      </c>
      <c r="H19" s="11"/>
      <c r="I19" s="11">
        <f t="shared" si="0"/>
        <v>-17626547281</v>
      </c>
      <c r="J19" s="11"/>
      <c r="K19" s="11">
        <v>211095869</v>
      </c>
      <c r="L19" s="11"/>
      <c r="M19" s="11">
        <v>236279669500</v>
      </c>
      <c r="N19" s="11"/>
      <c r="O19" s="11">
        <v>284347329865</v>
      </c>
      <c r="P19" s="11"/>
      <c r="Q19" s="11">
        <f t="shared" si="1"/>
        <v>-48067660365</v>
      </c>
    </row>
    <row r="20" spans="1:17">
      <c r="A20" s="3" t="s">
        <v>39</v>
      </c>
      <c r="C20" s="11">
        <v>1565843</v>
      </c>
      <c r="D20" s="11"/>
      <c r="E20" s="11">
        <v>76020741275</v>
      </c>
      <c r="F20" s="11"/>
      <c r="G20" s="11">
        <v>75398130782</v>
      </c>
      <c r="H20" s="11"/>
      <c r="I20" s="11">
        <f t="shared" si="0"/>
        <v>622610493</v>
      </c>
      <c r="J20" s="11"/>
      <c r="K20" s="11">
        <v>1565843</v>
      </c>
      <c r="L20" s="11"/>
      <c r="M20" s="11">
        <v>76020741275</v>
      </c>
      <c r="N20" s="11"/>
      <c r="O20" s="11">
        <v>77884921295</v>
      </c>
      <c r="P20" s="11"/>
      <c r="Q20" s="11">
        <f t="shared" si="1"/>
        <v>-1864180020</v>
      </c>
    </row>
    <row r="21" spans="1:17">
      <c r="A21" s="3" t="s">
        <v>20</v>
      </c>
      <c r="C21" s="11">
        <v>548559</v>
      </c>
      <c r="D21" s="11"/>
      <c r="E21" s="11">
        <v>79918446038</v>
      </c>
      <c r="F21" s="11"/>
      <c r="G21" s="11">
        <v>81047206841</v>
      </c>
      <c r="H21" s="11"/>
      <c r="I21" s="11">
        <f t="shared" si="0"/>
        <v>-1128760803</v>
      </c>
      <c r="J21" s="11"/>
      <c r="K21" s="11">
        <v>548559</v>
      </c>
      <c r="L21" s="11"/>
      <c r="M21" s="11">
        <v>79918446038</v>
      </c>
      <c r="N21" s="11"/>
      <c r="O21" s="11">
        <v>88498099570</v>
      </c>
      <c r="P21" s="11"/>
      <c r="Q21" s="11">
        <f t="shared" si="1"/>
        <v>-8579653532</v>
      </c>
    </row>
    <row r="22" spans="1:17">
      <c r="A22" s="3" t="s">
        <v>40</v>
      </c>
      <c r="C22" s="11">
        <v>538673</v>
      </c>
      <c r="D22" s="11"/>
      <c r="E22" s="11">
        <v>18088105515</v>
      </c>
      <c r="F22" s="11"/>
      <c r="G22" s="11">
        <v>20149656913</v>
      </c>
      <c r="H22" s="11"/>
      <c r="I22" s="11">
        <f t="shared" si="0"/>
        <v>-2061551398</v>
      </c>
      <c r="J22" s="11"/>
      <c r="K22" s="11">
        <v>538673</v>
      </c>
      <c r="L22" s="11"/>
      <c r="M22" s="11">
        <v>18088105515</v>
      </c>
      <c r="N22" s="11"/>
      <c r="O22" s="11">
        <v>19903341681</v>
      </c>
      <c r="P22" s="11"/>
      <c r="Q22" s="11">
        <f t="shared" si="1"/>
        <v>-1815236166</v>
      </c>
    </row>
    <row r="23" spans="1:17">
      <c r="A23" s="3" t="s">
        <v>46</v>
      </c>
      <c r="C23" s="11">
        <v>11425951</v>
      </c>
      <c r="D23" s="11"/>
      <c r="E23" s="11">
        <v>202853283325</v>
      </c>
      <c r="F23" s="11"/>
      <c r="G23" s="11">
        <v>205865501940</v>
      </c>
      <c r="H23" s="11"/>
      <c r="I23" s="11">
        <f t="shared" si="0"/>
        <v>-3012218615</v>
      </c>
      <c r="J23" s="11"/>
      <c r="K23" s="11">
        <v>11425951</v>
      </c>
      <c r="L23" s="11"/>
      <c r="M23" s="11">
        <v>202853283325</v>
      </c>
      <c r="N23" s="11"/>
      <c r="O23" s="11">
        <v>206013413918</v>
      </c>
      <c r="P23" s="11"/>
      <c r="Q23" s="11">
        <f t="shared" si="1"/>
        <v>-3160130593</v>
      </c>
    </row>
    <row r="24" spans="1:17">
      <c r="A24" s="3" t="s">
        <v>42</v>
      </c>
      <c r="C24" s="11">
        <v>1600000</v>
      </c>
      <c r="D24" s="11"/>
      <c r="E24" s="11">
        <v>55698609600</v>
      </c>
      <c r="F24" s="11"/>
      <c r="G24" s="11">
        <v>56081461067</v>
      </c>
      <c r="H24" s="11"/>
      <c r="I24" s="11">
        <f t="shared" si="0"/>
        <v>-382851467</v>
      </c>
      <c r="J24" s="11"/>
      <c r="K24" s="11">
        <v>1600000</v>
      </c>
      <c r="L24" s="11"/>
      <c r="M24" s="11">
        <v>55698609600</v>
      </c>
      <c r="N24" s="11"/>
      <c r="O24" s="11">
        <v>56432142902</v>
      </c>
      <c r="P24" s="11"/>
      <c r="Q24" s="11">
        <f t="shared" si="1"/>
        <v>-733533302</v>
      </c>
    </row>
    <row r="25" spans="1:17">
      <c r="A25" s="3" t="s">
        <v>19</v>
      </c>
      <c r="C25" s="11">
        <v>16063968</v>
      </c>
      <c r="D25" s="11"/>
      <c r="E25" s="11">
        <v>122956582906</v>
      </c>
      <c r="F25" s="11"/>
      <c r="G25" s="11">
        <v>132275568533</v>
      </c>
      <c r="H25" s="11"/>
      <c r="I25" s="11">
        <f t="shared" si="0"/>
        <v>-9318985627</v>
      </c>
      <c r="J25" s="11"/>
      <c r="K25" s="11">
        <v>16063968</v>
      </c>
      <c r="L25" s="11"/>
      <c r="M25" s="11">
        <v>122956582906</v>
      </c>
      <c r="N25" s="11"/>
      <c r="O25" s="11">
        <v>134064064380</v>
      </c>
      <c r="P25" s="11"/>
      <c r="Q25" s="11">
        <f t="shared" si="1"/>
        <v>-11107481474</v>
      </c>
    </row>
    <row r="26" spans="1:17">
      <c r="A26" s="3" t="s">
        <v>37</v>
      </c>
      <c r="C26" s="11">
        <v>10288104</v>
      </c>
      <c r="D26" s="11"/>
      <c r="E26" s="11">
        <v>222843928332</v>
      </c>
      <c r="F26" s="11"/>
      <c r="G26" s="11">
        <v>243706783485</v>
      </c>
      <c r="H26" s="11"/>
      <c r="I26" s="11">
        <f t="shared" si="0"/>
        <v>-20862855153</v>
      </c>
      <c r="J26" s="11"/>
      <c r="K26" s="11">
        <v>10288104</v>
      </c>
      <c r="L26" s="11"/>
      <c r="M26" s="11">
        <v>222843928332</v>
      </c>
      <c r="N26" s="11"/>
      <c r="O26" s="11">
        <v>213527442503</v>
      </c>
      <c r="P26" s="11"/>
      <c r="Q26" s="11">
        <f t="shared" si="1"/>
        <v>9316485829</v>
      </c>
    </row>
    <row r="27" spans="1:17">
      <c r="A27" s="3" t="s">
        <v>65</v>
      </c>
      <c r="C27" s="11">
        <v>500000</v>
      </c>
      <c r="D27" s="11"/>
      <c r="E27" s="11">
        <v>16381944000</v>
      </c>
      <c r="F27" s="11"/>
      <c r="G27" s="11">
        <v>16993496687</v>
      </c>
      <c r="H27" s="11"/>
      <c r="I27" s="11">
        <f t="shared" si="0"/>
        <v>-611552687</v>
      </c>
      <c r="J27" s="11"/>
      <c r="K27" s="11">
        <v>500000</v>
      </c>
      <c r="L27" s="11"/>
      <c r="M27" s="11">
        <v>16381944000</v>
      </c>
      <c r="N27" s="11"/>
      <c r="O27" s="11">
        <v>16993496687</v>
      </c>
      <c r="P27" s="11"/>
      <c r="Q27" s="11">
        <f t="shared" si="1"/>
        <v>-611552687</v>
      </c>
    </row>
    <row r="28" spans="1:17">
      <c r="A28" s="3" t="s">
        <v>60</v>
      </c>
      <c r="C28" s="11">
        <v>3957616</v>
      </c>
      <c r="D28" s="11"/>
      <c r="E28" s="11">
        <v>107793468263</v>
      </c>
      <c r="F28" s="11"/>
      <c r="G28" s="11">
        <v>113537207813</v>
      </c>
      <c r="H28" s="11"/>
      <c r="I28" s="11">
        <f t="shared" si="0"/>
        <v>-5743739550</v>
      </c>
      <c r="J28" s="11"/>
      <c r="K28" s="11">
        <v>3957616</v>
      </c>
      <c r="L28" s="11"/>
      <c r="M28" s="11">
        <v>107793468263</v>
      </c>
      <c r="N28" s="11"/>
      <c r="O28" s="11">
        <v>115549396873</v>
      </c>
      <c r="P28" s="11"/>
      <c r="Q28" s="11">
        <f t="shared" si="1"/>
        <v>-7755928610</v>
      </c>
    </row>
    <row r="29" spans="1:17">
      <c r="A29" s="3" t="s">
        <v>34</v>
      </c>
      <c r="C29" s="11">
        <v>16955948</v>
      </c>
      <c r="D29" s="11"/>
      <c r="E29" s="11">
        <v>140908302514</v>
      </c>
      <c r="F29" s="11"/>
      <c r="G29" s="11">
        <v>147481775957</v>
      </c>
      <c r="H29" s="11"/>
      <c r="I29" s="11">
        <f t="shared" si="0"/>
        <v>-6573473443</v>
      </c>
      <c r="J29" s="11"/>
      <c r="K29" s="11">
        <v>16955948</v>
      </c>
      <c r="L29" s="11"/>
      <c r="M29" s="11">
        <v>140908302514</v>
      </c>
      <c r="N29" s="11"/>
      <c r="O29" s="11">
        <v>143525450236</v>
      </c>
      <c r="P29" s="11"/>
      <c r="Q29" s="11">
        <f t="shared" si="1"/>
        <v>-2617147722</v>
      </c>
    </row>
    <row r="30" spans="1:17">
      <c r="A30" s="3" t="s">
        <v>31</v>
      </c>
      <c r="C30" s="11">
        <v>2730930</v>
      </c>
      <c r="D30" s="11"/>
      <c r="E30" s="11">
        <v>77992784167</v>
      </c>
      <c r="F30" s="11"/>
      <c r="G30" s="11">
        <v>83910788674</v>
      </c>
      <c r="H30" s="11"/>
      <c r="I30" s="11">
        <f t="shared" si="0"/>
        <v>-5918004507</v>
      </c>
      <c r="J30" s="11"/>
      <c r="K30" s="11">
        <v>2730930</v>
      </c>
      <c r="L30" s="11"/>
      <c r="M30" s="11">
        <v>77992784167</v>
      </c>
      <c r="N30" s="11"/>
      <c r="O30" s="11">
        <v>89934977016</v>
      </c>
      <c r="P30" s="11"/>
      <c r="Q30" s="11">
        <f t="shared" si="1"/>
        <v>-11942192849</v>
      </c>
    </row>
    <row r="31" spans="1:17">
      <c r="A31" s="3" t="s">
        <v>15</v>
      </c>
      <c r="C31" s="11">
        <v>80041862</v>
      </c>
      <c r="D31" s="11"/>
      <c r="E31" s="11">
        <v>278081817159</v>
      </c>
      <c r="F31" s="11"/>
      <c r="G31" s="11">
        <v>289657837077</v>
      </c>
      <c r="H31" s="11"/>
      <c r="I31" s="11">
        <f t="shared" si="0"/>
        <v>-11576019918</v>
      </c>
      <c r="J31" s="11"/>
      <c r="K31" s="11">
        <v>80041862</v>
      </c>
      <c r="L31" s="11"/>
      <c r="M31" s="11">
        <v>278081817159</v>
      </c>
      <c r="N31" s="11"/>
      <c r="O31" s="11">
        <v>294727656960</v>
      </c>
      <c r="P31" s="11"/>
      <c r="Q31" s="11">
        <f t="shared" si="1"/>
        <v>-16645839801</v>
      </c>
    </row>
    <row r="32" spans="1:17">
      <c r="A32" s="3" t="s">
        <v>26</v>
      </c>
      <c r="C32" s="11">
        <v>4403135</v>
      </c>
      <c r="D32" s="11"/>
      <c r="E32" s="11">
        <v>33439793689</v>
      </c>
      <c r="F32" s="11"/>
      <c r="G32" s="11">
        <v>38437046013</v>
      </c>
      <c r="H32" s="11"/>
      <c r="I32" s="11">
        <f t="shared" si="0"/>
        <v>-4997252324</v>
      </c>
      <c r="J32" s="11"/>
      <c r="K32" s="11">
        <v>4403135</v>
      </c>
      <c r="L32" s="11"/>
      <c r="M32" s="11">
        <v>33439793689</v>
      </c>
      <c r="N32" s="11"/>
      <c r="O32" s="11">
        <v>33643130638</v>
      </c>
      <c r="P32" s="11"/>
      <c r="Q32" s="11">
        <f t="shared" si="1"/>
        <v>-203336949</v>
      </c>
    </row>
    <row r="33" spans="1:17">
      <c r="A33" s="3" t="s">
        <v>38</v>
      </c>
      <c r="C33" s="11">
        <v>2580629</v>
      </c>
      <c r="D33" s="11"/>
      <c r="E33" s="11">
        <v>72212470347</v>
      </c>
      <c r="F33" s="11"/>
      <c r="G33" s="11">
        <v>71237666129</v>
      </c>
      <c r="H33" s="11"/>
      <c r="I33" s="11">
        <f t="shared" si="0"/>
        <v>974804218</v>
      </c>
      <c r="J33" s="11"/>
      <c r="K33" s="11">
        <v>2580629</v>
      </c>
      <c r="L33" s="11"/>
      <c r="M33" s="11">
        <v>72212470347</v>
      </c>
      <c r="N33" s="11"/>
      <c r="O33" s="11">
        <v>56650533763</v>
      </c>
      <c r="P33" s="11"/>
      <c r="Q33" s="11">
        <f t="shared" si="1"/>
        <v>15561936584</v>
      </c>
    </row>
    <row r="34" spans="1:17">
      <c r="A34" s="3" t="s">
        <v>17</v>
      </c>
      <c r="C34" s="11">
        <v>128159326</v>
      </c>
      <c r="D34" s="11"/>
      <c r="E34" s="11">
        <v>287279734413</v>
      </c>
      <c r="F34" s="11"/>
      <c r="G34" s="11">
        <v>317533617397</v>
      </c>
      <c r="H34" s="11"/>
      <c r="I34" s="11">
        <f t="shared" si="0"/>
        <v>-30253882984</v>
      </c>
      <c r="J34" s="11"/>
      <c r="K34" s="11">
        <v>128159326</v>
      </c>
      <c r="L34" s="11"/>
      <c r="M34" s="11">
        <v>287279734413</v>
      </c>
      <c r="N34" s="11"/>
      <c r="O34" s="11">
        <v>294143633439</v>
      </c>
      <c r="P34" s="11"/>
      <c r="Q34" s="11">
        <f t="shared" si="1"/>
        <v>-6863899026</v>
      </c>
    </row>
    <row r="35" spans="1:17">
      <c r="A35" s="3" t="s">
        <v>62</v>
      </c>
      <c r="C35" s="11">
        <v>27276169</v>
      </c>
      <c r="D35" s="11"/>
      <c r="E35" s="11">
        <v>160785283461</v>
      </c>
      <c r="F35" s="11"/>
      <c r="G35" s="11">
        <v>163149263627</v>
      </c>
      <c r="H35" s="11"/>
      <c r="I35" s="11">
        <f t="shared" si="0"/>
        <v>-2363980166</v>
      </c>
      <c r="J35" s="11"/>
      <c r="K35" s="11">
        <v>27276169</v>
      </c>
      <c r="L35" s="11"/>
      <c r="M35" s="11">
        <v>160785283461</v>
      </c>
      <c r="N35" s="11"/>
      <c r="O35" s="11">
        <v>163149263627</v>
      </c>
      <c r="P35" s="11"/>
      <c r="Q35" s="11">
        <f t="shared" si="1"/>
        <v>-2363980166</v>
      </c>
    </row>
    <row r="36" spans="1:17">
      <c r="A36" s="3" t="s">
        <v>45</v>
      </c>
      <c r="C36" s="11">
        <v>10200000</v>
      </c>
      <c r="D36" s="11"/>
      <c r="E36" s="11">
        <v>48445623180</v>
      </c>
      <c r="F36" s="11"/>
      <c r="G36" s="11">
        <v>51254268666</v>
      </c>
      <c r="H36" s="11"/>
      <c r="I36" s="11">
        <f t="shared" si="0"/>
        <v>-2808645486</v>
      </c>
      <c r="J36" s="11"/>
      <c r="K36" s="11">
        <v>10200000</v>
      </c>
      <c r="L36" s="11"/>
      <c r="M36" s="11">
        <v>48445623180</v>
      </c>
      <c r="N36" s="11"/>
      <c r="O36" s="11">
        <v>49020979866</v>
      </c>
      <c r="P36" s="11"/>
      <c r="Q36" s="11">
        <f t="shared" si="1"/>
        <v>-575356686</v>
      </c>
    </row>
    <row r="37" spans="1:17">
      <c r="A37" s="3" t="s">
        <v>61</v>
      </c>
      <c r="C37" s="11">
        <v>14432122</v>
      </c>
      <c r="D37" s="11"/>
      <c r="E37" s="11">
        <v>49781490533</v>
      </c>
      <c r="F37" s="11"/>
      <c r="G37" s="11">
        <v>51935258926</v>
      </c>
      <c r="H37" s="11"/>
      <c r="I37" s="11">
        <f t="shared" si="0"/>
        <v>-2153768393</v>
      </c>
      <c r="J37" s="11"/>
      <c r="K37" s="11">
        <v>14432122</v>
      </c>
      <c r="L37" s="11"/>
      <c r="M37" s="11">
        <v>49781490533</v>
      </c>
      <c r="N37" s="11"/>
      <c r="O37" s="11">
        <v>51935258926</v>
      </c>
      <c r="P37" s="11"/>
      <c r="Q37" s="11">
        <f t="shared" si="1"/>
        <v>-2153768393</v>
      </c>
    </row>
    <row r="38" spans="1:17">
      <c r="A38" s="3" t="s">
        <v>55</v>
      </c>
      <c r="C38" s="11">
        <v>43293823</v>
      </c>
      <c r="D38" s="11"/>
      <c r="E38" s="11">
        <v>69288321852</v>
      </c>
      <c r="F38" s="11"/>
      <c r="G38" s="11">
        <v>70390927799</v>
      </c>
      <c r="H38" s="11"/>
      <c r="I38" s="11">
        <f t="shared" si="0"/>
        <v>-1102605947</v>
      </c>
      <c r="J38" s="11"/>
      <c r="K38" s="11">
        <v>43293823</v>
      </c>
      <c r="L38" s="11"/>
      <c r="M38" s="11">
        <v>69288321852</v>
      </c>
      <c r="N38" s="11"/>
      <c r="O38" s="11">
        <v>67071975671</v>
      </c>
      <c r="P38" s="11"/>
      <c r="Q38" s="11">
        <f t="shared" si="1"/>
        <v>2216346181</v>
      </c>
    </row>
    <row r="39" spans="1:17">
      <c r="A39" s="3" t="s">
        <v>63</v>
      </c>
      <c r="C39" s="11">
        <v>229000</v>
      </c>
      <c r="D39" s="11"/>
      <c r="E39" s="11">
        <v>17289064327</v>
      </c>
      <c r="F39" s="11"/>
      <c r="G39" s="11">
        <v>15202559890</v>
      </c>
      <c r="H39" s="11"/>
      <c r="I39" s="11">
        <f t="shared" si="0"/>
        <v>2086504437</v>
      </c>
      <c r="J39" s="11"/>
      <c r="K39" s="11">
        <v>229000</v>
      </c>
      <c r="L39" s="11"/>
      <c r="M39" s="11">
        <v>17289064327</v>
      </c>
      <c r="N39" s="11"/>
      <c r="O39" s="11">
        <v>15202559890</v>
      </c>
      <c r="P39" s="11"/>
      <c r="Q39" s="11">
        <f t="shared" si="1"/>
        <v>2086504437</v>
      </c>
    </row>
    <row r="40" spans="1:17">
      <c r="A40" s="3" t="s">
        <v>56</v>
      </c>
      <c r="C40" s="11">
        <v>2014408</v>
      </c>
      <c r="D40" s="11"/>
      <c r="E40" s="11">
        <v>70285021761</v>
      </c>
      <c r="F40" s="11"/>
      <c r="G40" s="11">
        <v>72669875511</v>
      </c>
      <c r="H40" s="11"/>
      <c r="I40" s="11">
        <f t="shared" si="0"/>
        <v>-2384853750</v>
      </c>
      <c r="J40" s="11"/>
      <c r="K40" s="11">
        <v>2014408</v>
      </c>
      <c r="L40" s="11"/>
      <c r="M40" s="11">
        <v>70285021761</v>
      </c>
      <c r="N40" s="11"/>
      <c r="O40" s="11">
        <v>62559325015</v>
      </c>
      <c r="P40" s="11"/>
      <c r="Q40" s="11">
        <f t="shared" si="1"/>
        <v>7725696746</v>
      </c>
    </row>
    <row r="41" spans="1:17">
      <c r="A41" s="3" t="s">
        <v>23</v>
      </c>
      <c r="C41" s="11">
        <v>16718147</v>
      </c>
      <c r="D41" s="11"/>
      <c r="E41" s="11">
        <v>93396948022</v>
      </c>
      <c r="F41" s="11"/>
      <c r="G41" s="11">
        <v>95557375645</v>
      </c>
      <c r="H41" s="11"/>
      <c r="I41" s="11">
        <f t="shared" si="0"/>
        <v>-2160427623</v>
      </c>
      <c r="J41" s="11"/>
      <c r="K41" s="11">
        <v>16718147</v>
      </c>
      <c r="L41" s="11"/>
      <c r="M41" s="11">
        <v>93396948022</v>
      </c>
      <c r="N41" s="11"/>
      <c r="O41" s="11">
        <v>67985153618</v>
      </c>
      <c r="P41" s="11"/>
      <c r="Q41" s="11">
        <f t="shared" si="1"/>
        <v>25411794404</v>
      </c>
    </row>
    <row r="42" spans="1:17">
      <c r="A42" s="3" t="s">
        <v>18</v>
      </c>
      <c r="C42" s="11">
        <v>5893610</v>
      </c>
      <c r="D42" s="11"/>
      <c r="E42" s="11">
        <v>79383257927</v>
      </c>
      <c r="F42" s="11"/>
      <c r="G42" s="11">
        <v>88581170469</v>
      </c>
      <c r="H42" s="11"/>
      <c r="I42" s="11">
        <f t="shared" si="0"/>
        <v>-9197912542</v>
      </c>
      <c r="J42" s="11"/>
      <c r="K42" s="11">
        <v>5893610</v>
      </c>
      <c r="L42" s="11"/>
      <c r="M42" s="11">
        <v>79383257927</v>
      </c>
      <c r="N42" s="11"/>
      <c r="O42" s="11">
        <v>79595941689</v>
      </c>
      <c r="P42" s="11"/>
      <c r="Q42" s="11">
        <f t="shared" si="1"/>
        <v>-212683762</v>
      </c>
    </row>
    <row r="43" spans="1:17">
      <c r="A43" s="3" t="s">
        <v>16</v>
      </c>
      <c r="C43" s="11">
        <v>28040705</v>
      </c>
      <c r="D43" s="11"/>
      <c r="E43" s="11">
        <v>54688518823</v>
      </c>
      <c r="F43" s="11"/>
      <c r="G43" s="11">
        <v>57419881570</v>
      </c>
      <c r="H43" s="11"/>
      <c r="I43" s="11">
        <f t="shared" si="0"/>
        <v>-2731362747</v>
      </c>
      <c r="J43" s="11"/>
      <c r="K43" s="11">
        <v>28040705</v>
      </c>
      <c r="L43" s="11"/>
      <c r="M43" s="11">
        <v>54688518823</v>
      </c>
      <c r="N43" s="11"/>
      <c r="O43" s="11">
        <v>57583383491</v>
      </c>
      <c r="P43" s="11"/>
      <c r="Q43" s="11">
        <f t="shared" si="1"/>
        <v>-2894864668</v>
      </c>
    </row>
    <row r="44" spans="1:17">
      <c r="A44" s="3" t="s">
        <v>32</v>
      </c>
      <c r="C44" s="11">
        <v>8208160</v>
      </c>
      <c r="D44" s="11"/>
      <c r="E44" s="11">
        <v>16596059825</v>
      </c>
      <c r="F44" s="11"/>
      <c r="G44" s="11">
        <v>7229490469</v>
      </c>
      <c r="H44" s="11"/>
      <c r="I44" s="11">
        <f t="shared" si="0"/>
        <v>9366569356</v>
      </c>
      <c r="J44" s="11"/>
      <c r="K44" s="11">
        <v>8208160</v>
      </c>
      <c r="L44" s="11"/>
      <c r="M44" s="11">
        <v>16596059825</v>
      </c>
      <c r="N44" s="11"/>
      <c r="O44" s="11">
        <v>18147956721</v>
      </c>
      <c r="P44" s="11"/>
      <c r="Q44" s="11">
        <f t="shared" si="1"/>
        <v>-1551896896</v>
      </c>
    </row>
    <row r="45" spans="1:17">
      <c r="A45" s="3" t="s">
        <v>49</v>
      </c>
      <c r="C45" s="11">
        <v>13864561</v>
      </c>
      <c r="D45" s="11"/>
      <c r="E45" s="11">
        <v>161939285629</v>
      </c>
      <c r="F45" s="11"/>
      <c r="G45" s="11">
        <v>167484467675</v>
      </c>
      <c r="H45" s="11"/>
      <c r="I45" s="11">
        <f t="shared" si="0"/>
        <v>-5545182046</v>
      </c>
      <c r="J45" s="11"/>
      <c r="K45" s="11">
        <v>13864561</v>
      </c>
      <c r="L45" s="11"/>
      <c r="M45" s="11">
        <v>161939285629</v>
      </c>
      <c r="N45" s="11"/>
      <c r="O45" s="11">
        <v>156005598869</v>
      </c>
      <c r="P45" s="11"/>
      <c r="Q45" s="11">
        <f t="shared" si="1"/>
        <v>5933686760</v>
      </c>
    </row>
    <row r="46" spans="1:17">
      <c r="A46" s="3" t="s">
        <v>50</v>
      </c>
      <c r="C46" s="11">
        <v>10330000</v>
      </c>
      <c r="D46" s="11"/>
      <c r="E46" s="11">
        <v>332320646749</v>
      </c>
      <c r="F46" s="11"/>
      <c r="G46" s="11">
        <v>326447043871</v>
      </c>
      <c r="H46" s="11"/>
      <c r="I46" s="11">
        <f t="shared" si="0"/>
        <v>5873602878</v>
      </c>
      <c r="J46" s="11"/>
      <c r="K46" s="11">
        <v>10330000</v>
      </c>
      <c r="L46" s="11"/>
      <c r="M46" s="11">
        <v>332320646749</v>
      </c>
      <c r="N46" s="11"/>
      <c r="O46" s="11">
        <v>299699668992</v>
      </c>
      <c r="P46" s="11"/>
      <c r="Q46" s="11">
        <f t="shared" si="1"/>
        <v>32620977757</v>
      </c>
    </row>
    <row r="47" spans="1:17">
      <c r="A47" s="3" t="s">
        <v>64</v>
      </c>
      <c r="C47" s="11">
        <v>200000</v>
      </c>
      <c r="D47" s="11"/>
      <c r="E47" s="11">
        <v>4105426500</v>
      </c>
      <c r="F47" s="11"/>
      <c r="G47" s="11">
        <v>4410605364</v>
      </c>
      <c r="H47" s="11"/>
      <c r="I47" s="11">
        <f t="shared" si="0"/>
        <v>-305178864</v>
      </c>
      <c r="J47" s="11"/>
      <c r="K47" s="11">
        <v>200000</v>
      </c>
      <c r="L47" s="11"/>
      <c r="M47" s="11">
        <v>4105426500</v>
      </c>
      <c r="N47" s="11"/>
      <c r="O47" s="11">
        <v>4410605364</v>
      </c>
      <c r="P47" s="11"/>
      <c r="Q47" s="11">
        <f t="shared" si="1"/>
        <v>-305178864</v>
      </c>
    </row>
    <row r="48" spans="1:17">
      <c r="A48" s="3" t="s">
        <v>53</v>
      </c>
      <c r="C48" s="11">
        <v>48280230</v>
      </c>
      <c r="D48" s="11"/>
      <c r="E48" s="11">
        <v>146474521951</v>
      </c>
      <c r="F48" s="11"/>
      <c r="G48" s="11">
        <v>159581651134</v>
      </c>
      <c r="H48" s="11"/>
      <c r="I48" s="11">
        <f t="shared" si="0"/>
        <v>-13107129183</v>
      </c>
      <c r="J48" s="11"/>
      <c r="K48" s="11">
        <v>48280230</v>
      </c>
      <c r="L48" s="11"/>
      <c r="M48" s="11">
        <v>146474521951</v>
      </c>
      <c r="N48" s="11"/>
      <c r="O48" s="11">
        <v>154853727723</v>
      </c>
      <c r="P48" s="11"/>
      <c r="Q48" s="11">
        <f t="shared" si="1"/>
        <v>-8379205772</v>
      </c>
    </row>
    <row r="49" spans="1:17">
      <c r="A49" s="3" t="s">
        <v>28</v>
      </c>
      <c r="C49" s="11">
        <v>670256</v>
      </c>
      <c r="D49" s="11"/>
      <c r="E49" s="11">
        <v>16856579813</v>
      </c>
      <c r="F49" s="11"/>
      <c r="G49" s="11">
        <v>16956520009</v>
      </c>
      <c r="H49" s="11"/>
      <c r="I49" s="11">
        <f t="shared" si="0"/>
        <v>-99940196</v>
      </c>
      <c r="J49" s="11"/>
      <c r="K49" s="11">
        <v>670256</v>
      </c>
      <c r="L49" s="11"/>
      <c r="M49" s="11">
        <v>16856579813</v>
      </c>
      <c r="N49" s="11"/>
      <c r="O49" s="11">
        <v>16521810400</v>
      </c>
      <c r="P49" s="11"/>
      <c r="Q49" s="11">
        <f t="shared" si="1"/>
        <v>334769413</v>
      </c>
    </row>
    <row r="50" spans="1:17">
      <c r="A50" s="3" t="s">
        <v>58</v>
      </c>
      <c r="C50" s="11">
        <v>10150001</v>
      </c>
      <c r="D50" s="11"/>
      <c r="E50" s="11">
        <v>49378543969</v>
      </c>
      <c r="F50" s="11"/>
      <c r="G50" s="11">
        <v>52163275914</v>
      </c>
      <c r="H50" s="11"/>
      <c r="I50" s="11">
        <f t="shared" si="0"/>
        <v>-2784731945</v>
      </c>
      <c r="J50" s="11"/>
      <c r="K50" s="11">
        <v>10150001</v>
      </c>
      <c r="L50" s="11"/>
      <c r="M50" s="11">
        <v>49378543969</v>
      </c>
      <c r="N50" s="11"/>
      <c r="O50" s="11">
        <v>62862487274</v>
      </c>
      <c r="P50" s="11"/>
      <c r="Q50" s="11">
        <f t="shared" si="1"/>
        <v>-13483943305</v>
      </c>
    </row>
    <row r="51" spans="1:17">
      <c r="A51" s="3" t="s">
        <v>44</v>
      </c>
      <c r="C51" s="11">
        <v>92266</v>
      </c>
      <c r="D51" s="11"/>
      <c r="E51" s="11">
        <v>346452692391</v>
      </c>
      <c r="F51" s="11"/>
      <c r="G51" s="11">
        <v>328614916576</v>
      </c>
      <c r="H51" s="11"/>
      <c r="I51" s="11">
        <f t="shared" si="0"/>
        <v>17837775815</v>
      </c>
      <c r="J51" s="11"/>
      <c r="K51" s="11">
        <v>92266</v>
      </c>
      <c r="L51" s="11"/>
      <c r="M51" s="11">
        <v>346452692391</v>
      </c>
      <c r="N51" s="11"/>
      <c r="O51" s="11">
        <v>299998481909</v>
      </c>
      <c r="P51" s="11"/>
      <c r="Q51" s="11">
        <f t="shared" si="1"/>
        <v>46454210482</v>
      </c>
    </row>
    <row r="52" spans="1:17">
      <c r="A52" s="3" t="s">
        <v>57</v>
      </c>
      <c r="C52" s="11">
        <v>13892271</v>
      </c>
      <c r="D52" s="11"/>
      <c r="E52" s="11">
        <v>111443568739</v>
      </c>
      <c r="F52" s="11"/>
      <c r="G52" s="11">
        <v>142393318595</v>
      </c>
      <c r="H52" s="11"/>
      <c r="I52" s="11">
        <f t="shared" si="0"/>
        <v>-30949749856</v>
      </c>
      <c r="J52" s="11"/>
      <c r="K52" s="11">
        <v>13892271</v>
      </c>
      <c r="L52" s="11"/>
      <c r="M52" s="11">
        <v>111443568739</v>
      </c>
      <c r="N52" s="11"/>
      <c r="O52" s="11">
        <v>161783972717</v>
      </c>
      <c r="P52" s="11"/>
      <c r="Q52" s="11">
        <f t="shared" si="1"/>
        <v>-50340403978</v>
      </c>
    </row>
    <row r="53" spans="1:17">
      <c r="A53" s="3" t="s">
        <v>43</v>
      </c>
      <c r="C53" s="11">
        <v>853631</v>
      </c>
      <c r="D53" s="11"/>
      <c r="E53" s="11">
        <v>52762956865</v>
      </c>
      <c r="F53" s="11"/>
      <c r="G53" s="11">
        <v>54150857409</v>
      </c>
      <c r="H53" s="11"/>
      <c r="I53" s="11">
        <f t="shared" si="0"/>
        <v>-1387900544</v>
      </c>
      <c r="J53" s="11"/>
      <c r="K53" s="11">
        <v>853631</v>
      </c>
      <c r="L53" s="11"/>
      <c r="M53" s="11">
        <v>52762956865</v>
      </c>
      <c r="N53" s="11"/>
      <c r="O53" s="11">
        <v>53497543991</v>
      </c>
      <c r="P53" s="11"/>
      <c r="Q53" s="11">
        <f t="shared" si="1"/>
        <v>-734587126</v>
      </c>
    </row>
    <row r="54" spans="1:17">
      <c r="A54" s="3" t="s">
        <v>59</v>
      </c>
      <c r="C54" s="11">
        <v>31849800</v>
      </c>
      <c r="D54" s="11"/>
      <c r="E54" s="11">
        <v>146302217141</v>
      </c>
      <c r="F54" s="11"/>
      <c r="G54" s="11">
        <v>154408172689</v>
      </c>
      <c r="H54" s="11"/>
      <c r="I54" s="11">
        <f t="shared" si="0"/>
        <v>-8105955548</v>
      </c>
      <c r="J54" s="11"/>
      <c r="K54" s="11">
        <v>31849800</v>
      </c>
      <c r="L54" s="11"/>
      <c r="M54" s="11">
        <v>146302217141</v>
      </c>
      <c r="N54" s="11"/>
      <c r="O54" s="11">
        <v>171470198222</v>
      </c>
      <c r="P54" s="11"/>
      <c r="Q54" s="11">
        <f t="shared" si="1"/>
        <v>-25167981081</v>
      </c>
    </row>
    <row r="55" spans="1:17">
      <c r="A55" s="3" t="s">
        <v>21</v>
      </c>
      <c r="C55" s="11">
        <v>1800000</v>
      </c>
      <c r="D55" s="11"/>
      <c r="E55" s="11">
        <v>9098539650</v>
      </c>
      <c r="F55" s="11"/>
      <c r="G55" s="11">
        <v>9143271900</v>
      </c>
      <c r="H55" s="11"/>
      <c r="I55" s="11">
        <f t="shared" si="0"/>
        <v>-44732250</v>
      </c>
      <c r="J55" s="11"/>
      <c r="K55" s="11">
        <v>1800000</v>
      </c>
      <c r="L55" s="11"/>
      <c r="M55" s="11">
        <v>9098539650</v>
      </c>
      <c r="N55" s="11"/>
      <c r="O55" s="11">
        <v>9458580602</v>
      </c>
      <c r="P55" s="11"/>
      <c r="Q55" s="11">
        <f t="shared" si="1"/>
        <v>-360040952</v>
      </c>
    </row>
    <row r="56" spans="1:17">
      <c r="A56" s="3" t="s">
        <v>102</v>
      </c>
      <c r="C56" s="11">
        <v>8048</v>
      </c>
      <c r="D56" s="11"/>
      <c r="E56" s="11">
        <v>7088922419</v>
      </c>
      <c r="F56" s="11"/>
      <c r="G56" s="11">
        <v>6967419646</v>
      </c>
      <c r="H56" s="11"/>
      <c r="I56" s="11">
        <f t="shared" si="0"/>
        <v>121502773</v>
      </c>
      <c r="J56" s="11"/>
      <c r="K56" s="11">
        <v>8048</v>
      </c>
      <c r="L56" s="11"/>
      <c r="M56" s="11">
        <v>7088922419</v>
      </c>
      <c r="N56" s="11"/>
      <c r="O56" s="11">
        <v>6762511240</v>
      </c>
      <c r="P56" s="11"/>
      <c r="Q56" s="11">
        <f t="shared" si="1"/>
        <v>326411179</v>
      </c>
    </row>
    <row r="57" spans="1:17">
      <c r="A57" s="3" t="s">
        <v>115</v>
      </c>
      <c r="C57" s="11">
        <v>61888</v>
      </c>
      <c r="D57" s="11"/>
      <c r="E57" s="11">
        <v>52147896240</v>
      </c>
      <c r="F57" s="11"/>
      <c r="G57" s="11">
        <v>51348448206</v>
      </c>
      <c r="H57" s="11"/>
      <c r="I57" s="11">
        <f t="shared" si="0"/>
        <v>799448034</v>
      </c>
      <c r="J57" s="11"/>
      <c r="K57" s="11">
        <v>61888</v>
      </c>
      <c r="L57" s="11"/>
      <c r="M57" s="11">
        <v>52147896240</v>
      </c>
      <c r="N57" s="11"/>
      <c r="O57" s="11">
        <v>50008377574</v>
      </c>
      <c r="P57" s="11"/>
      <c r="Q57" s="11">
        <f t="shared" si="1"/>
        <v>2139518666</v>
      </c>
    </row>
    <row r="58" spans="1:17">
      <c r="A58" s="3" t="s">
        <v>99</v>
      </c>
      <c r="C58" s="11">
        <v>3000</v>
      </c>
      <c r="D58" s="11"/>
      <c r="E58" s="11">
        <v>2702540075</v>
      </c>
      <c r="F58" s="11"/>
      <c r="G58" s="11">
        <v>2663157215</v>
      </c>
      <c r="H58" s="11"/>
      <c r="I58" s="11">
        <f t="shared" si="0"/>
        <v>39382860</v>
      </c>
      <c r="J58" s="11"/>
      <c r="K58" s="11">
        <v>3000</v>
      </c>
      <c r="L58" s="11"/>
      <c r="M58" s="11">
        <v>2702540075</v>
      </c>
      <c r="N58" s="11"/>
      <c r="O58" s="11">
        <v>2551366346</v>
      </c>
      <c r="P58" s="11"/>
      <c r="Q58" s="11">
        <f t="shared" si="1"/>
        <v>151173729</v>
      </c>
    </row>
    <row r="59" spans="1:17">
      <c r="A59" s="3" t="s">
        <v>110</v>
      </c>
      <c r="C59" s="11">
        <v>1100</v>
      </c>
      <c r="D59" s="11"/>
      <c r="E59" s="11">
        <v>945806541</v>
      </c>
      <c r="F59" s="11"/>
      <c r="G59" s="11">
        <v>928792625</v>
      </c>
      <c r="H59" s="11"/>
      <c r="I59" s="11">
        <f t="shared" si="0"/>
        <v>17013916</v>
      </c>
      <c r="J59" s="11"/>
      <c r="K59" s="11">
        <v>1100</v>
      </c>
      <c r="L59" s="11"/>
      <c r="M59" s="11">
        <v>945806541</v>
      </c>
      <c r="N59" s="11"/>
      <c r="O59" s="11">
        <v>904374886</v>
      </c>
      <c r="P59" s="11"/>
      <c r="Q59" s="11">
        <f t="shared" si="1"/>
        <v>41431655</v>
      </c>
    </row>
    <row r="60" spans="1:17">
      <c r="A60" s="3" t="s">
        <v>95</v>
      </c>
      <c r="C60" s="11">
        <v>109353</v>
      </c>
      <c r="D60" s="11"/>
      <c r="E60" s="11">
        <v>90300459834</v>
      </c>
      <c r="F60" s="11"/>
      <c r="G60" s="11">
        <v>90476116743</v>
      </c>
      <c r="H60" s="11"/>
      <c r="I60" s="11">
        <f t="shared" si="0"/>
        <v>-175656909</v>
      </c>
      <c r="J60" s="11"/>
      <c r="K60" s="11">
        <v>109353</v>
      </c>
      <c r="L60" s="11"/>
      <c r="M60" s="11">
        <v>90300459834</v>
      </c>
      <c r="N60" s="11"/>
      <c r="O60" s="11">
        <v>86834527241</v>
      </c>
      <c r="P60" s="11"/>
      <c r="Q60" s="11">
        <f t="shared" si="1"/>
        <v>3465932593</v>
      </c>
    </row>
    <row r="61" spans="1:17">
      <c r="A61" s="3" t="s">
        <v>78</v>
      </c>
      <c r="C61" s="11">
        <v>900</v>
      </c>
      <c r="D61" s="11"/>
      <c r="E61" s="11">
        <v>700091085</v>
      </c>
      <c r="F61" s="11"/>
      <c r="G61" s="11">
        <v>690633799</v>
      </c>
      <c r="H61" s="11"/>
      <c r="I61" s="11">
        <f t="shared" si="0"/>
        <v>9457286</v>
      </c>
      <c r="J61" s="11"/>
      <c r="K61" s="11">
        <v>900</v>
      </c>
      <c r="L61" s="11"/>
      <c r="M61" s="11">
        <v>700091085</v>
      </c>
      <c r="N61" s="11"/>
      <c r="O61" s="11">
        <v>677831833</v>
      </c>
      <c r="P61" s="11"/>
      <c r="Q61" s="11">
        <f t="shared" si="1"/>
        <v>22259252</v>
      </c>
    </row>
    <row r="62" spans="1:17">
      <c r="A62" s="3" t="s">
        <v>91</v>
      </c>
      <c r="C62" s="11">
        <v>6700</v>
      </c>
      <c r="D62" s="11"/>
      <c r="E62" s="11">
        <v>5268594894</v>
      </c>
      <c r="F62" s="11"/>
      <c r="G62" s="11">
        <v>5201607037</v>
      </c>
      <c r="H62" s="11"/>
      <c r="I62" s="11">
        <f t="shared" si="0"/>
        <v>66987857</v>
      </c>
      <c r="J62" s="11"/>
      <c r="K62" s="11">
        <v>6700</v>
      </c>
      <c r="L62" s="11"/>
      <c r="M62" s="11">
        <v>5268594894</v>
      </c>
      <c r="N62" s="11"/>
      <c r="O62" s="11">
        <v>5087640964</v>
      </c>
      <c r="P62" s="11"/>
      <c r="Q62" s="11">
        <f t="shared" si="1"/>
        <v>180953930</v>
      </c>
    </row>
    <row r="63" spans="1:17">
      <c r="A63" s="3" t="s">
        <v>83</v>
      </c>
      <c r="C63" s="11">
        <v>19100</v>
      </c>
      <c r="D63" s="11"/>
      <c r="E63" s="11">
        <v>13496287354</v>
      </c>
      <c r="F63" s="11"/>
      <c r="G63" s="11">
        <v>13307231627</v>
      </c>
      <c r="H63" s="11"/>
      <c r="I63" s="11">
        <f t="shared" si="0"/>
        <v>189055727</v>
      </c>
      <c r="J63" s="11"/>
      <c r="K63" s="11">
        <v>19100</v>
      </c>
      <c r="L63" s="11"/>
      <c r="M63" s="11">
        <v>13496287354</v>
      </c>
      <c r="N63" s="11"/>
      <c r="O63" s="11">
        <v>13083419932</v>
      </c>
      <c r="P63" s="11"/>
      <c r="Q63" s="11">
        <f t="shared" si="1"/>
        <v>412867422</v>
      </c>
    </row>
    <row r="64" spans="1:17">
      <c r="A64" s="3" t="s">
        <v>87</v>
      </c>
      <c r="C64" s="11">
        <v>2000</v>
      </c>
      <c r="D64" s="11"/>
      <c r="E64" s="11">
        <v>1356814032</v>
      </c>
      <c r="F64" s="11"/>
      <c r="G64" s="11">
        <v>1341056889</v>
      </c>
      <c r="H64" s="11"/>
      <c r="I64" s="11">
        <f t="shared" si="0"/>
        <v>15757143</v>
      </c>
      <c r="J64" s="11"/>
      <c r="K64" s="11">
        <v>2000</v>
      </c>
      <c r="L64" s="11"/>
      <c r="M64" s="11">
        <v>1356814032</v>
      </c>
      <c r="N64" s="11"/>
      <c r="O64" s="11">
        <v>1322859723</v>
      </c>
      <c r="P64" s="11"/>
      <c r="Q64" s="11">
        <f t="shared" si="1"/>
        <v>33954309</v>
      </c>
    </row>
    <row r="65" spans="1:19">
      <c r="A65" s="3" t="s">
        <v>118</v>
      </c>
      <c r="C65" s="11">
        <v>125372</v>
      </c>
      <c r="D65" s="11"/>
      <c r="E65" s="11">
        <v>104039899349</v>
      </c>
      <c r="F65" s="11"/>
      <c r="G65" s="11">
        <v>104862772072</v>
      </c>
      <c r="H65" s="11"/>
      <c r="I65" s="11">
        <f t="shared" si="0"/>
        <v>-822872723</v>
      </c>
      <c r="J65" s="11"/>
      <c r="K65" s="11">
        <v>125372</v>
      </c>
      <c r="L65" s="11"/>
      <c r="M65" s="11">
        <v>104039899349</v>
      </c>
      <c r="N65" s="11"/>
      <c r="O65" s="11">
        <v>96732724615</v>
      </c>
      <c r="P65" s="11"/>
      <c r="Q65" s="11">
        <f t="shared" si="1"/>
        <v>7307174734</v>
      </c>
    </row>
    <row r="66" spans="1:19">
      <c r="A66" s="3" t="s">
        <v>112</v>
      </c>
      <c r="C66" s="11">
        <v>76709</v>
      </c>
      <c r="D66" s="11"/>
      <c r="E66" s="11">
        <v>46861470908</v>
      </c>
      <c r="F66" s="11"/>
      <c r="G66" s="11">
        <v>46358351075</v>
      </c>
      <c r="H66" s="11"/>
      <c r="I66" s="11">
        <f t="shared" si="0"/>
        <v>503119833</v>
      </c>
      <c r="J66" s="11"/>
      <c r="K66" s="11">
        <v>76709</v>
      </c>
      <c r="L66" s="11"/>
      <c r="M66" s="11">
        <v>46861470908</v>
      </c>
      <c r="N66" s="11"/>
      <c r="O66" s="11">
        <v>46610698335</v>
      </c>
      <c r="P66" s="11"/>
      <c r="Q66" s="11">
        <f t="shared" si="1"/>
        <v>250772573</v>
      </c>
    </row>
    <row r="67" spans="1:19">
      <c r="A67" s="3" t="s">
        <v>106</v>
      </c>
      <c r="C67" s="11">
        <v>23500</v>
      </c>
      <c r="D67" s="11"/>
      <c r="E67" s="11">
        <v>14607301946</v>
      </c>
      <c r="F67" s="11"/>
      <c r="G67" s="11">
        <v>14480894862</v>
      </c>
      <c r="H67" s="11"/>
      <c r="I67" s="11">
        <f t="shared" si="0"/>
        <v>126407084</v>
      </c>
      <c r="J67" s="11"/>
      <c r="K67" s="11">
        <v>23500</v>
      </c>
      <c r="L67" s="11"/>
      <c r="M67" s="11">
        <v>14607301946</v>
      </c>
      <c r="N67" s="11"/>
      <c r="O67" s="11">
        <v>14425526141</v>
      </c>
      <c r="P67" s="11"/>
      <c r="Q67" s="11">
        <f t="shared" si="1"/>
        <v>181775805</v>
      </c>
    </row>
    <row r="68" spans="1:19">
      <c r="A68" s="3" t="s">
        <v>122</v>
      </c>
      <c r="C68" s="11">
        <v>9600</v>
      </c>
      <c r="D68" s="11"/>
      <c r="E68" s="11">
        <v>6199420151</v>
      </c>
      <c r="F68" s="11"/>
      <c r="G68" s="11">
        <v>6120138523</v>
      </c>
      <c r="H68" s="11"/>
      <c r="I68" s="11">
        <f t="shared" si="0"/>
        <v>79281628</v>
      </c>
      <c r="J68" s="11"/>
      <c r="K68" s="11">
        <v>9600</v>
      </c>
      <c r="L68" s="11"/>
      <c r="M68" s="11">
        <v>6199420151</v>
      </c>
      <c r="N68" s="11"/>
      <c r="O68" s="11">
        <v>6077972427</v>
      </c>
      <c r="P68" s="11"/>
      <c r="Q68" s="11">
        <f t="shared" si="1"/>
        <v>121447724</v>
      </c>
    </row>
    <row r="69" spans="1:19">
      <c r="A69" s="3" t="s">
        <v>131</v>
      </c>
      <c r="C69" s="11">
        <v>278558</v>
      </c>
      <c r="D69" s="11"/>
      <c r="E69" s="11">
        <v>262131269694</v>
      </c>
      <c r="F69" s="11"/>
      <c r="G69" s="11">
        <v>260108976978</v>
      </c>
      <c r="H69" s="11"/>
      <c r="I69" s="11">
        <f t="shared" si="0"/>
        <v>2022292716</v>
      </c>
      <c r="J69" s="11"/>
      <c r="K69" s="11">
        <v>278558</v>
      </c>
      <c r="L69" s="11"/>
      <c r="M69" s="11">
        <v>262131269694</v>
      </c>
      <c r="N69" s="11"/>
      <c r="O69" s="11">
        <v>268024746062</v>
      </c>
      <c r="P69" s="11"/>
      <c r="Q69" s="11">
        <f t="shared" si="1"/>
        <v>-5893476368</v>
      </c>
    </row>
    <row r="70" spans="1:19">
      <c r="A70" s="3" t="s">
        <v>68</v>
      </c>
      <c r="C70" s="11" t="s">
        <v>68</v>
      </c>
      <c r="D70" s="11"/>
      <c r="E70" s="21">
        <f>SUM(E8:E69)</f>
        <v>5833006027440</v>
      </c>
      <c r="F70" s="11"/>
      <c r="G70" s="21">
        <f>SUM(G8:G69)</f>
        <v>6043242150000</v>
      </c>
      <c r="H70" s="11"/>
      <c r="I70" s="21">
        <f>SUM(I8:I69)</f>
        <v>-210236122560</v>
      </c>
      <c r="J70" s="11"/>
      <c r="K70" s="11" t="s">
        <v>68</v>
      </c>
      <c r="L70" s="11"/>
      <c r="M70" s="21">
        <f>SUM(M8:M69)</f>
        <v>5833006027440</v>
      </c>
      <c r="N70" s="11"/>
      <c r="O70" s="21">
        <f>SUM(O8:O69)</f>
        <v>5996527958699</v>
      </c>
      <c r="P70" s="11"/>
      <c r="Q70" s="21">
        <f>SUM(Q8:Q69)</f>
        <v>-163521853925</v>
      </c>
      <c r="S70" s="2"/>
    </row>
    <row r="71" spans="1:19">
      <c r="C71" s="8"/>
      <c r="D71" s="8"/>
      <c r="E71" s="8"/>
      <c r="F71" s="8"/>
      <c r="G71" s="8"/>
      <c r="H71" s="8"/>
      <c r="I71" s="11"/>
      <c r="J71" s="11"/>
      <c r="K71" s="11"/>
      <c r="L71" s="11"/>
      <c r="M71" s="11"/>
      <c r="N71" s="11"/>
      <c r="O71" s="11"/>
      <c r="P71" s="11"/>
      <c r="Q71" s="11"/>
      <c r="S71" s="2"/>
    </row>
    <row r="75" spans="1:19">
      <c r="I75" s="22"/>
      <c r="J75" s="22"/>
      <c r="K75" s="22"/>
      <c r="L75" s="22"/>
      <c r="M75" s="22"/>
      <c r="N75" s="22"/>
      <c r="O75" s="22"/>
      <c r="P75" s="22"/>
      <c r="Q75" s="2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97"/>
  <sheetViews>
    <sheetView rightToLeft="1" topLeftCell="A42" workbookViewId="0">
      <selection activeCell="A56" sqref="A56:XFD61"/>
    </sheetView>
  </sheetViews>
  <sheetFormatPr defaultRowHeight="24"/>
  <cols>
    <col min="1" max="1" width="35.7109375" style="3" bestFit="1" customWidth="1"/>
    <col min="2" max="2" width="1" style="3" customWidth="1"/>
    <col min="3" max="3" width="18" style="3" customWidth="1"/>
    <col min="4" max="4" width="1" style="3" customWidth="1"/>
    <col min="5" max="5" width="22" style="3" customWidth="1"/>
    <col min="6" max="6" width="1" style="3" customWidth="1"/>
    <col min="7" max="7" width="22" style="3" customWidth="1"/>
    <col min="8" max="8" width="1" style="3" customWidth="1"/>
    <col min="9" max="9" width="28" style="3" customWidth="1"/>
    <col min="10" max="10" width="1" style="3" customWidth="1"/>
    <col min="11" max="11" width="18" style="3" customWidth="1"/>
    <col min="12" max="12" width="1" style="3" customWidth="1"/>
    <col min="13" max="13" width="22" style="3" customWidth="1"/>
    <col min="14" max="14" width="1" style="3" customWidth="1"/>
    <col min="15" max="15" width="22" style="3" customWidth="1"/>
    <col min="16" max="16" width="1" style="3" customWidth="1"/>
    <col min="17" max="17" width="28" style="3" customWidth="1"/>
    <col min="18" max="18" width="1" style="3" customWidth="1"/>
    <col min="19" max="19" width="9.140625" style="3" customWidth="1"/>
    <col min="20" max="20" width="16.5703125" style="3" bestFit="1" customWidth="1"/>
    <col min="21" max="16384" width="9.140625" style="3"/>
  </cols>
  <sheetData>
    <row r="2" spans="1:17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</row>
    <row r="3" spans="1:17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  <c r="H3" s="29" t="s">
        <v>169</v>
      </c>
      <c r="I3" s="29" t="s">
        <v>169</v>
      </c>
      <c r="J3" s="29" t="s">
        <v>169</v>
      </c>
      <c r="K3" s="29" t="s">
        <v>169</v>
      </c>
      <c r="L3" s="29" t="s">
        <v>169</v>
      </c>
      <c r="M3" s="29" t="s">
        <v>169</v>
      </c>
      <c r="N3" s="29" t="s">
        <v>169</v>
      </c>
      <c r="O3" s="29" t="s">
        <v>169</v>
      </c>
      <c r="P3" s="29" t="s">
        <v>169</v>
      </c>
      <c r="Q3" s="29" t="s">
        <v>169</v>
      </c>
    </row>
    <row r="4" spans="1:17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</row>
    <row r="6" spans="1:17" ht="24.75">
      <c r="A6" s="28" t="s">
        <v>3</v>
      </c>
      <c r="C6" s="28" t="s">
        <v>171</v>
      </c>
      <c r="D6" s="28" t="s">
        <v>171</v>
      </c>
      <c r="E6" s="28" t="s">
        <v>171</v>
      </c>
      <c r="F6" s="28" t="s">
        <v>171</v>
      </c>
      <c r="G6" s="28" t="s">
        <v>171</v>
      </c>
      <c r="H6" s="28" t="s">
        <v>171</v>
      </c>
      <c r="I6" s="28" t="s">
        <v>171</v>
      </c>
      <c r="K6" s="28" t="s">
        <v>172</v>
      </c>
      <c r="L6" s="28" t="s">
        <v>172</v>
      </c>
      <c r="M6" s="28" t="s">
        <v>172</v>
      </c>
      <c r="N6" s="28" t="s">
        <v>172</v>
      </c>
      <c r="O6" s="28" t="s">
        <v>172</v>
      </c>
      <c r="P6" s="28" t="s">
        <v>172</v>
      </c>
      <c r="Q6" s="28" t="s">
        <v>172</v>
      </c>
    </row>
    <row r="7" spans="1:17" ht="24.75">
      <c r="A7" s="28" t="s">
        <v>3</v>
      </c>
      <c r="C7" s="28" t="s">
        <v>7</v>
      </c>
      <c r="E7" s="28" t="s">
        <v>216</v>
      </c>
      <c r="G7" s="28" t="s">
        <v>217</v>
      </c>
      <c r="I7" s="28" t="s">
        <v>219</v>
      </c>
      <c r="K7" s="28" t="s">
        <v>7</v>
      </c>
      <c r="M7" s="28" t="s">
        <v>216</v>
      </c>
      <c r="O7" s="28" t="s">
        <v>217</v>
      </c>
      <c r="Q7" s="28" t="s">
        <v>219</v>
      </c>
    </row>
    <row r="8" spans="1:17">
      <c r="A8" s="3" t="s">
        <v>54</v>
      </c>
      <c r="C8" s="11">
        <v>1500000</v>
      </c>
      <c r="D8" s="11"/>
      <c r="E8" s="11">
        <v>12997926278</v>
      </c>
      <c r="F8" s="11"/>
      <c r="G8" s="11">
        <v>11738845800</v>
      </c>
      <c r="H8" s="11"/>
      <c r="I8" s="11">
        <f>E8-G8</f>
        <v>1259080478</v>
      </c>
      <c r="J8" s="11"/>
      <c r="K8" s="11">
        <v>3000000</v>
      </c>
      <c r="L8" s="11"/>
      <c r="M8" s="11">
        <v>25314205846</v>
      </c>
      <c r="N8" s="11"/>
      <c r="O8" s="11">
        <v>23477691597</v>
      </c>
      <c r="P8" s="11"/>
      <c r="Q8" s="11">
        <f>M8-O8</f>
        <v>1836514249</v>
      </c>
    </row>
    <row r="9" spans="1:17">
      <c r="A9" s="3" t="s">
        <v>33</v>
      </c>
      <c r="C9" s="11">
        <v>1000000</v>
      </c>
      <c r="D9" s="11"/>
      <c r="E9" s="11">
        <v>9755298215</v>
      </c>
      <c r="F9" s="11"/>
      <c r="G9" s="11">
        <v>8456466468</v>
      </c>
      <c r="H9" s="11"/>
      <c r="I9" s="11">
        <f t="shared" ref="I9:I75" si="0">E9-G9</f>
        <v>1298831747</v>
      </c>
      <c r="J9" s="11"/>
      <c r="K9" s="11">
        <v>3691795</v>
      </c>
      <c r="L9" s="11"/>
      <c r="M9" s="11">
        <v>61168813951</v>
      </c>
      <c r="N9" s="11"/>
      <c r="O9" s="11">
        <v>52925994529</v>
      </c>
      <c r="P9" s="11"/>
      <c r="Q9" s="11">
        <f t="shared" ref="Q9:Q75" si="1">M9-O9</f>
        <v>8242819422</v>
      </c>
    </row>
    <row r="10" spans="1:17">
      <c r="A10" s="3" t="s">
        <v>22</v>
      </c>
      <c r="C10" s="11">
        <v>25000000</v>
      </c>
      <c r="D10" s="11"/>
      <c r="E10" s="11">
        <v>62999312059</v>
      </c>
      <c r="F10" s="11"/>
      <c r="G10" s="11">
        <v>71546453360</v>
      </c>
      <c r="H10" s="11"/>
      <c r="I10" s="11">
        <f t="shared" si="0"/>
        <v>-8547141301</v>
      </c>
      <c r="J10" s="11"/>
      <c r="K10" s="11">
        <v>25000001</v>
      </c>
      <c r="L10" s="11"/>
      <c r="M10" s="11">
        <v>62999312060</v>
      </c>
      <c r="N10" s="11"/>
      <c r="O10" s="11">
        <v>71546456222</v>
      </c>
      <c r="P10" s="11"/>
      <c r="Q10" s="11">
        <f t="shared" si="1"/>
        <v>-8547144162</v>
      </c>
    </row>
    <row r="11" spans="1:17">
      <c r="A11" s="3" t="s">
        <v>24</v>
      </c>
      <c r="C11" s="11">
        <v>12441514</v>
      </c>
      <c r="D11" s="11"/>
      <c r="E11" s="11">
        <v>118299434629</v>
      </c>
      <c r="F11" s="11"/>
      <c r="G11" s="11">
        <v>118299434629</v>
      </c>
      <c r="H11" s="11"/>
      <c r="I11" s="11">
        <f t="shared" si="0"/>
        <v>0</v>
      </c>
      <c r="J11" s="11"/>
      <c r="K11" s="11">
        <v>12441514</v>
      </c>
      <c r="L11" s="11"/>
      <c r="M11" s="11">
        <v>118299434629</v>
      </c>
      <c r="N11" s="11"/>
      <c r="O11" s="11">
        <v>118299434629</v>
      </c>
      <c r="P11" s="11"/>
      <c r="Q11" s="11">
        <f t="shared" si="1"/>
        <v>0</v>
      </c>
    </row>
    <row r="12" spans="1:17">
      <c r="A12" s="3" t="s">
        <v>56</v>
      </c>
      <c r="C12" s="11">
        <v>6043224</v>
      </c>
      <c r="D12" s="11"/>
      <c r="E12" s="11">
        <v>62559324918</v>
      </c>
      <c r="F12" s="11"/>
      <c r="G12" s="11">
        <v>68344354136</v>
      </c>
      <c r="H12" s="11"/>
      <c r="I12" s="11">
        <f t="shared" si="0"/>
        <v>-5785029218</v>
      </c>
      <c r="J12" s="11"/>
      <c r="K12" s="11">
        <v>9460672</v>
      </c>
      <c r="L12" s="11"/>
      <c r="M12" s="11">
        <v>196088314092</v>
      </c>
      <c r="N12" s="11"/>
      <c r="O12" s="11">
        <v>183788919402</v>
      </c>
      <c r="P12" s="11"/>
      <c r="Q12" s="11">
        <f t="shared" si="1"/>
        <v>12299394690</v>
      </c>
    </row>
    <row r="13" spans="1:17">
      <c r="A13" s="3" t="s">
        <v>66</v>
      </c>
      <c r="C13" s="11">
        <v>2000000</v>
      </c>
      <c r="D13" s="11"/>
      <c r="E13" s="11">
        <v>24936064918</v>
      </c>
      <c r="F13" s="11"/>
      <c r="G13" s="11">
        <v>17037455976</v>
      </c>
      <c r="H13" s="11"/>
      <c r="I13" s="11">
        <f t="shared" si="0"/>
        <v>7898608942</v>
      </c>
      <c r="J13" s="11"/>
      <c r="K13" s="11">
        <v>2000000</v>
      </c>
      <c r="L13" s="11"/>
      <c r="M13" s="11">
        <v>24936064918</v>
      </c>
      <c r="N13" s="11"/>
      <c r="O13" s="11">
        <v>17037455976</v>
      </c>
      <c r="P13" s="11"/>
      <c r="Q13" s="11">
        <f t="shared" si="1"/>
        <v>7898608942</v>
      </c>
    </row>
    <row r="14" spans="1:17">
      <c r="A14" s="3" t="s">
        <v>16</v>
      </c>
      <c r="C14" s="11">
        <v>1</v>
      </c>
      <c r="D14" s="11"/>
      <c r="E14" s="11">
        <v>1</v>
      </c>
      <c r="F14" s="11"/>
      <c r="G14" s="11">
        <v>2039</v>
      </c>
      <c r="H14" s="11"/>
      <c r="I14" s="11">
        <f t="shared" si="0"/>
        <v>-2038</v>
      </c>
      <c r="J14" s="11"/>
      <c r="K14" s="11">
        <v>1</v>
      </c>
      <c r="L14" s="11"/>
      <c r="M14" s="11">
        <v>1</v>
      </c>
      <c r="N14" s="11"/>
      <c r="O14" s="11">
        <v>2039</v>
      </c>
      <c r="P14" s="11"/>
      <c r="Q14" s="11">
        <f t="shared" si="1"/>
        <v>-2038</v>
      </c>
    </row>
    <row r="15" spans="1:17">
      <c r="A15" s="3" t="s">
        <v>32</v>
      </c>
      <c r="C15" s="11">
        <v>29000000</v>
      </c>
      <c r="D15" s="11"/>
      <c r="E15" s="11">
        <v>59499857568</v>
      </c>
      <c r="F15" s="11"/>
      <c r="G15" s="11">
        <v>64117991654</v>
      </c>
      <c r="H15" s="11"/>
      <c r="I15" s="11">
        <f t="shared" si="0"/>
        <v>-4618134086</v>
      </c>
      <c r="J15" s="11"/>
      <c r="K15" s="11">
        <v>47679873</v>
      </c>
      <c r="L15" s="11"/>
      <c r="M15" s="11">
        <v>105527164267</v>
      </c>
      <c r="N15" s="11"/>
      <c r="O15" s="11">
        <v>117069938965</v>
      </c>
      <c r="P15" s="11"/>
      <c r="Q15" s="11">
        <f t="shared" si="1"/>
        <v>-11542774698</v>
      </c>
    </row>
    <row r="16" spans="1:17">
      <c r="A16" s="3" t="s">
        <v>35</v>
      </c>
      <c r="C16" s="11">
        <v>4394150</v>
      </c>
      <c r="D16" s="11"/>
      <c r="E16" s="11">
        <v>72343435469</v>
      </c>
      <c r="F16" s="11"/>
      <c r="G16" s="11">
        <v>57692416185</v>
      </c>
      <c r="H16" s="11"/>
      <c r="I16" s="11">
        <f t="shared" si="0"/>
        <v>14651019284</v>
      </c>
      <c r="J16" s="11"/>
      <c r="K16" s="11">
        <v>7092037</v>
      </c>
      <c r="L16" s="11"/>
      <c r="M16" s="11">
        <v>110638271049</v>
      </c>
      <c r="N16" s="11"/>
      <c r="O16" s="11">
        <v>92478181604</v>
      </c>
      <c r="P16" s="11"/>
      <c r="Q16" s="11">
        <f t="shared" si="1"/>
        <v>18160089445</v>
      </c>
    </row>
    <row r="17" spans="1:17">
      <c r="A17" s="3" t="s">
        <v>220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0"/>
        <v>0</v>
      </c>
      <c r="J17" s="11"/>
      <c r="K17" s="11">
        <v>400000</v>
      </c>
      <c r="L17" s="11"/>
      <c r="M17" s="11">
        <v>4472082779</v>
      </c>
      <c r="N17" s="11"/>
      <c r="O17" s="11">
        <v>3835556074</v>
      </c>
      <c r="P17" s="11"/>
      <c r="Q17" s="11">
        <f t="shared" si="1"/>
        <v>636526705</v>
      </c>
    </row>
    <row r="18" spans="1:17">
      <c r="A18" s="3" t="s">
        <v>221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f t="shared" si="0"/>
        <v>0</v>
      </c>
      <c r="J18" s="11"/>
      <c r="K18" s="11">
        <v>4965</v>
      </c>
      <c r="L18" s="11"/>
      <c r="M18" s="11">
        <v>1857406508</v>
      </c>
      <c r="N18" s="11"/>
      <c r="O18" s="11">
        <v>1897031172</v>
      </c>
      <c r="P18" s="11"/>
      <c r="Q18" s="11">
        <f t="shared" si="1"/>
        <v>-39624664</v>
      </c>
    </row>
    <row r="19" spans="1:17">
      <c r="A19" s="3" t="s">
        <v>27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f t="shared" si="0"/>
        <v>0</v>
      </c>
      <c r="J19" s="11"/>
      <c r="K19" s="11">
        <v>2546341</v>
      </c>
      <c r="L19" s="11"/>
      <c r="M19" s="11">
        <v>69368307261</v>
      </c>
      <c r="N19" s="11"/>
      <c r="O19" s="11">
        <v>73235823101</v>
      </c>
      <c r="P19" s="11"/>
      <c r="Q19" s="11">
        <f t="shared" si="1"/>
        <v>-3867515840</v>
      </c>
    </row>
    <row r="20" spans="1:17">
      <c r="A20" s="3" t="s">
        <v>222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f t="shared" si="0"/>
        <v>0</v>
      </c>
      <c r="J20" s="11"/>
      <c r="K20" s="11">
        <v>1429000</v>
      </c>
      <c r="L20" s="11"/>
      <c r="M20" s="11">
        <v>35299361955</v>
      </c>
      <c r="N20" s="11"/>
      <c r="O20" s="11">
        <v>23930308000</v>
      </c>
      <c r="P20" s="11"/>
      <c r="Q20" s="11">
        <f t="shared" si="1"/>
        <v>11369053955</v>
      </c>
    </row>
    <row r="21" spans="1:17">
      <c r="A21" s="3" t="s">
        <v>47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f t="shared" si="0"/>
        <v>0</v>
      </c>
      <c r="J21" s="11"/>
      <c r="K21" s="11">
        <v>14375</v>
      </c>
      <c r="L21" s="11"/>
      <c r="M21" s="11">
        <v>719188727</v>
      </c>
      <c r="N21" s="11"/>
      <c r="O21" s="11">
        <v>820600577</v>
      </c>
      <c r="P21" s="11"/>
      <c r="Q21" s="11">
        <f t="shared" si="1"/>
        <v>-101411850</v>
      </c>
    </row>
    <row r="22" spans="1:17">
      <c r="A22" s="3" t="s">
        <v>223</v>
      </c>
      <c r="C22" s="11">
        <v>0</v>
      </c>
      <c r="D22" s="11"/>
      <c r="E22" s="11">
        <v>0</v>
      </c>
      <c r="F22" s="11"/>
      <c r="G22" s="11">
        <v>0</v>
      </c>
      <c r="H22" s="11"/>
      <c r="I22" s="11">
        <f t="shared" si="0"/>
        <v>0</v>
      </c>
      <c r="J22" s="11"/>
      <c r="K22" s="11">
        <v>6810000</v>
      </c>
      <c r="L22" s="11"/>
      <c r="M22" s="11">
        <v>22791334490</v>
      </c>
      <c r="N22" s="11"/>
      <c r="O22" s="11">
        <v>20039579430</v>
      </c>
      <c r="P22" s="11"/>
      <c r="Q22" s="11">
        <f t="shared" si="1"/>
        <v>2751755060</v>
      </c>
    </row>
    <row r="23" spans="1:17">
      <c r="A23" s="3" t="s">
        <v>67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f t="shared" si="0"/>
        <v>0</v>
      </c>
      <c r="J23" s="11"/>
      <c r="K23" s="11">
        <v>1500000</v>
      </c>
      <c r="L23" s="11"/>
      <c r="M23" s="11">
        <v>16831887599</v>
      </c>
      <c r="N23" s="11"/>
      <c r="O23" s="11">
        <v>13812806360</v>
      </c>
      <c r="P23" s="11"/>
      <c r="Q23" s="11">
        <f t="shared" si="1"/>
        <v>3019081239</v>
      </c>
    </row>
    <row r="24" spans="1:17">
      <c r="A24" s="3" t="s">
        <v>36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f t="shared" si="0"/>
        <v>0</v>
      </c>
      <c r="J24" s="11"/>
      <c r="K24" s="11">
        <v>2000000</v>
      </c>
      <c r="L24" s="11"/>
      <c r="M24" s="11">
        <v>15884158683</v>
      </c>
      <c r="N24" s="11"/>
      <c r="O24" s="11">
        <v>15776544927</v>
      </c>
      <c r="P24" s="11"/>
      <c r="Q24" s="11">
        <f t="shared" si="1"/>
        <v>107613756</v>
      </c>
    </row>
    <row r="25" spans="1:17">
      <c r="A25" s="3" t="s">
        <v>208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f t="shared" si="0"/>
        <v>0</v>
      </c>
      <c r="J25" s="11"/>
      <c r="K25" s="11">
        <v>23731737</v>
      </c>
      <c r="L25" s="11"/>
      <c r="M25" s="11">
        <v>72381797850</v>
      </c>
      <c r="N25" s="11"/>
      <c r="O25" s="11">
        <v>89024101509</v>
      </c>
      <c r="P25" s="11"/>
      <c r="Q25" s="11">
        <f t="shared" si="1"/>
        <v>-16642303659</v>
      </c>
    </row>
    <row r="26" spans="1:17">
      <c r="A26" s="3" t="s">
        <v>224</v>
      </c>
      <c r="C26" s="11">
        <v>0</v>
      </c>
      <c r="D26" s="11"/>
      <c r="E26" s="11">
        <v>0</v>
      </c>
      <c r="F26" s="11"/>
      <c r="G26" s="11">
        <v>0</v>
      </c>
      <c r="H26" s="11"/>
      <c r="I26" s="11">
        <f t="shared" si="0"/>
        <v>0</v>
      </c>
      <c r="J26" s="11"/>
      <c r="K26" s="11">
        <v>6753557</v>
      </c>
      <c r="L26" s="11"/>
      <c r="M26" s="11">
        <v>121212054266</v>
      </c>
      <c r="N26" s="11"/>
      <c r="O26" s="11">
        <v>121212054266</v>
      </c>
      <c r="P26" s="11"/>
      <c r="Q26" s="11">
        <f t="shared" si="1"/>
        <v>0</v>
      </c>
    </row>
    <row r="27" spans="1:17">
      <c r="A27" s="3" t="s">
        <v>225</v>
      </c>
      <c r="C27" s="11">
        <v>0</v>
      </c>
      <c r="D27" s="11"/>
      <c r="E27" s="11">
        <v>0</v>
      </c>
      <c r="F27" s="11"/>
      <c r="G27" s="11">
        <v>0</v>
      </c>
      <c r="H27" s="11"/>
      <c r="I27" s="11">
        <f t="shared" si="0"/>
        <v>0</v>
      </c>
      <c r="J27" s="11"/>
      <c r="K27" s="11">
        <v>885000</v>
      </c>
      <c r="L27" s="11"/>
      <c r="M27" s="11">
        <v>7130246152</v>
      </c>
      <c r="N27" s="11"/>
      <c r="O27" s="11">
        <v>6006634073</v>
      </c>
      <c r="P27" s="11"/>
      <c r="Q27" s="11">
        <f t="shared" si="1"/>
        <v>1123612079</v>
      </c>
    </row>
    <row r="28" spans="1:17">
      <c r="A28" s="3" t="s">
        <v>20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f t="shared" si="0"/>
        <v>0</v>
      </c>
      <c r="J28" s="11"/>
      <c r="K28" s="11">
        <v>686975</v>
      </c>
      <c r="L28" s="11"/>
      <c r="M28" s="11">
        <v>106220867298</v>
      </c>
      <c r="N28" s="11"/>
      <c r="O28" s="11">
        <v>111475921419</v>
      </c>
      <c r="P28" s="11"/>
      <c r="Q28" s="11">
        <f t="shared" si="1"/>
        <v>-5255054121</v>
      </c>
    </row>
    <row r="29" spans="1:17">
      <c r="A29" s="3" t="s">
        <v>226</v>
      </c>
      <c r="C29" s="11">
        <v>0</v>
      </c>
      <c r="D29" s="11"/>
      <c r="E29" s="11">
        <v>0</v>
      </c>
      <c r="F29" s="11"/>
      <c r="G29" s="11">
        <v>0</v>
      </c>
      <c r="H29" s="11"/>
      <c r="I29" s="11">
        <f t="shared" si="0"/>
        <v>0</v>
      </c>
      <c r="J29" s="11"/>
      <c r="K29" s="11">
        <v>3270000</v>
      </c>
      <c r="L29" s="11"/>
      <c r="M29" s="11">
        <v>30505761047</v>
      </c>
      <c r="N29" s="11"/>
      <c r="O29" s="11">
        <v>25480054171</v>
      </c>
      <c r="P29" s="11"/>
      <c r="Q29" s="11">
        <f t="shared" si="1"/>
        <v>5025706876</v>
      </c>
    </row>
    <row r="30" spans="1:17">
      <c r="A30" s="3" t="s">
        <v>42</v>
      </c>
      <c r="C30" s="11">
        <v>0</v>
      </c>
      <c r="D30" s="11"/>
      <c r="E30" s="11">
        <v>0</v>
      </c>
      <c r="F30" s="11"/>
      <c r="G30" s="11">
        <v>0</v>
      </c>
      <c r="H30" s="11"/>
      <c r="I30" s="11">
        <f t="shared" si="0"/>
        <v>0</v>
      </c>
      <c r="J30" s="11"/>
      <c r="K30" s="11">
        <v>200000</v>
      </c>
      <c r="L30" s="11"/>
      <c r="M30" s="11">
        <v>7372647354</v>
      </c>
      <c r="N30" s="11"/>
      <c r="O30" s="11">
        <v>7350005671</v>
      </c>
      <c r="P30" s="11"/>
      <c r="Q30" s="11">
        <f t="shared" si="1"/>
        <v>22641683</v>
      </c>
    </row>
    <row r="31" spans="1:17">
      <c r="A31" s="3" t="s">
        <v>19</v>
      </c>
      <c r="C31" s="11">
        <v>0</v>
      </c>
      <c r="D31" s="11"/>
      <c r="E31" s="11">
        <v>0</v>
      </c>
      <c r="F31" s="11"/>
      <c r="G31" s="11">
        <v>0</v>
      </c>
      <c r="H31" s="11"/>
      <c r="I31" s="11">
        <f t="shared" si="0"/>
        <v>0</v>
      </c>
      <c r="J31" s="11"/>
      <c r="K31" s="11">
        <v>3000000</v>
      </c>
      <c r="L31" s="11"/>
      <c r="M31" s="11">
        <v>25256888788</v>
      </c>
      <c r="N31" s="11"/>
      <c r="O31" s="11">
        <v>26471269384</v>
      </c>
      <c r="P31" s="11"/>
      <c r="Q31" s="11">
        <f t="shared" si="1"/>
        <v>-1214380596</v>
      </c>
    </row>
    <row r="32" spans="1:17">
      <c r="A32" s="3" t="s">
        <v>37</v>
      </c>
      <c r="C32" s="11">
        <v>0</v>
      </c>
      <c r="D32" s="11"/>
      <c r="E32" s="11">
        <v>0</v>
      </c>
      <c r="F32" s="11"/>
      <c r="G32" s="11">
        <v>0</v>
      </c>
      <c r="H32" s="11"/>
      <c r="I32" s="11">
        <f t="shared" si="0"/>
        <v>0</v>
      </c>
      <c r="J32" s="11"/>
      <c r="K32" s="11">
        <v>1000000</v>
      </c>
      <c r="L32" s="11"/>
      <c r="M32" s="11">
        <v>19764202209</v>
      </c>
      <c r="N32" s="11"/>
      <c r="O32" s="11">
        <v>20754790400</v>
      </c>
      <c r="P32" s="11"/>
      <c r="Q32" s="11">
        <f t="shared" si="1"/>
        <v>-990588191</v>
      </c>
    </row>
    <row r="33" spans="1:17">
      <c r="A33" s="3" t="s">
        <v>227</v>
      </c>
      <c r="C33" s="11">
        <v>0</v>
      </c>
      <c r="D33" s="11"/>
      <c r="E33" s="11">
        <v>0</v>
      </c>
      <c r="F33" s="11"/>
      <c r="G33" s="11">
        <v>0</v>
      </c>
      <c r="H33" s="11"/>
      <c r="I33" s="11">
        <f t="shared" si="0"/>
        <v>0</v>
      </c>
      <c r="J33" s="11"/>
      <c r="K33" s="11">
        <v>7200000</v>
      </c>
      <c r="L33" s="11"/>
      <c r="M33" s="11">
        <v>34840800000</v>
      </c>
      <c r="N33" s="11"/>
      <c r="O33" s="11">
        <v>34872435432</v>
      </c>
      <c r="P33" s="11"/>
      <c r="Q33" s="11">
        <f t="shared" si="1"/>
        <v>-31635432</v>
      </c>
    </row>
    <row r="34" spans="1:17">
      <c r="A34" s="3" t="s">
        <v>228</v>
      </c>
      <c r="C34" s="11">
        <v>0</v>
      </c>
      <c r="D34" s="11"/>
      <c r="E34" s="11">
        <v>0</v>
      </c>
      <c r="F34" s="11"/>
      <c r="G34" s="11">
        <v>0</v>
      </c>
      <c r="H34" s="11"/>
      <c r="I34" s="11">
        <f t="shared" si="0"/>
        <v>0</v>
      </c>
      <c r="J34" s="11"/>
      <c r="K34" s="11">
        <v>3487175</v>
      </c>
      <c r="L34" s="11"/>
      <c r="M34" s="11">
        <v>117920922941</v>
      </c>
      <c r="N34" s="11"/>
      <c r="O34" s="11">
        <v>97314350473</v>
      </c>
      <c r="P34" s="11"/>
      <c r="Q34" s="11">
        <f t="shared" si="1"/>
        <v>20606572468</v>
      </c>
    </row>
    <row r="35" spans="1:17">
      <c r="A35" s="3" t="s">
        <v>34</v>
      </c>
      <c r="C35" s="11">
        <v>0</v>
      </c>
      <c r="D35" s="11"/>
      <c r="E35" s="11">
        <v>0</v>
      </c>
      <c r="F35" s="11"/>
      <c r="G35" s="11">
        <v>0</v>
      </c>
      <c r="H35" s="11"/>
      <c r="I35" s="11">
        <f t="shared" si="0"/>
        <v>0</v>
      </c>
      <c r="J35" s="11"/>
      <c r="K35" s="11">
        <v>4000000</v>
      </c>
      <c r="L35" s="11"/>
      <c r="M35" s="11">
        <v>29300087678</v>
      </c>
      <c r="N35" s="11"/>
      <c r="O35" s="11">
        <v>33858431341</v>
      </c>
      <c r="P35" s="11"/>
      <c r="Q35" s="11">
        <f t="shared" si="1"/>
        <v>-4558343663</v>
      </c>
    </row>
    <row r="36" spans="1:17">
      <c r="A36" s="3" t="s">
        <v>229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f t="shared" si="0"/>
        <v>0</v>
      </c>
      <c r="J36" s="11"/>
      <c r="K36" s="11">
        <v>2000000</v>
      </c>
      <c r="L36" s="11"/>
      <c r="M36" s="11">
        <v>17498379167</v>
      </c>
      <c r="N36" s="11"/>
      <c r="O36" s="11">
        <v>17634447000</v>
      </c>
      <c r="P36" s="11"/>
      <c r="Q36" s="11">
        <f t="shared" si="1"/>
        <v>-136067833</v>
      </c>
    </row>
    <row r="37" spans="1:17">
      <c r="A37" s="3" t="s">
        <v>230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f t="shared" si="0"/>
        <v>0</v>
      </c>
      <c r="J37" s="11"/>
      <c r="K37" s="11">
        <v>140251</v>
      </c>
      <c r="L37" s="11"/>
      <c r="M37" s="11">
        <v>56463431792</v>
      </c>
      <c r="N37" s="11"/>
      <c r="O37" s="11">
        <v>53203149259</v>
      </c>
      <c r="P37" s="11"/>
      <c r="Q37" s="11">
        <f t="shared" si="1"/>
        <v>3260282533</v>
      </c>
    </row>
    <row r="38" spans="1:17">
      <c r="A38" s="3" t="s">
        <v>15</v>
      </c>
      <c r="C38" s="11">
        <v>0</v>
      </c>
      <c r="D38" s="11"/>
      <c r="E38" s="11">
        <v>0</v>
      </c>
      <c r="F38" s="11"/>
      <c r="G38" s="11">
        <v>0</v>
      </c>
      <c r="H38" s="11"/>
      <c r="I38" s="11">
        <f t="shared" si="0"/>
        <v>0</v>
      </c>
      <c r="J38" s="11"/>
      <c r="K38" s="11">
        <v>1</v>
      </c>
      <c r="L38" s="11"/>
      <c r="M38" s="11">
        <v>1</v>
      </c>
      <c r="N38" s="11"/>
      <c r="O38" s="11">
        <v>3660</v>
      </c>
      <c r="P38" s="11"/>
      <c r="Q38" s="11">
        <f t="shared" si="1"/>
        <v>-3659</v>
      </c>
    </row>
    <row r="39" spans="1:17">
      <c r="A39" s="3" t="s">
        <v>231</v>
      </c>
      <c r="C39" s="11">
        <v>0</v>
      </c>
      <c r="D39" s="11"/>
      <c r="E39" s="11">
        <v>0</v>
      </c>
      <c r="F39" s="11"/>
      <c r="G39" s="11">
        <v>0</v>
      </c>
      <c r="H39" s="11"/>
      <c r="I39" s="11">
        <f t="shared" si="0"/>
        <v>0</v>
      </c>
      <c r="J39" s="11"/>
      <c r="K39" s="11">
        <v>12000000</v>
      </c>
      <c r="L39" s="11"/>
      <c r="M39" s="11">
        <v>32582971080</v>
      </c>
      <c r="N39" s="11"/>
      <c r="O39" s="11">
        <v>24141900960</v>
      </c>
      <c r="P39" s="11"/>
      <c r="Q39" s="11">
        <f t="shared" si="1"/>
        <v>8441070120</v>
      </c>
    </row>
    <row r="40" spans="1:17">
      <c r="A40" s="3" t="s">
        <v>38</v>
      </c>
      <c r="C40" s="11">
        <v>0</v>
      </c>
      <c r="D40" s="11"/>
      <c r="E40" s="11">
        <v>0</v>
      </c>
      <c r="F40" s="11"/>
      <c r="G40" s="11">
        <v>0</v>
      </c>
      <c r="H40" s="11"/>
      <c r="I40" s="11">
        <f t="shared" si="0"/>
        <v>0</v>
      </c>
      <c r="J40" s="11"/>
      <c r="K40" s="11">
        <v>901368</v>
      </c>
      <c r="L40" s="11"/>
      <c r="M40" s="11">
        <v>20303426746</v>
      </c>
      <c r="N40" s="11"/>
      <c r="O40" s="11">
        <v>20019466241</v>
      </c>
      <c r="P40" s="11"/>
      <c r="Q40" s="11">
        <f t="shared" si="1"/>
        <v>283960505</v>
      </c>
    </row>
    <row r="41" spans="1:17">
      <c r="A41" s="3" t="s">
        <v>17</v>
      </c>
      <c r="C41" s="11">
        <v>0</v>
      </c>
      <c r="D41" s="11"/>
      <c r="E41" s="11">
        <v>0</v>
      </c>
      <c r="F41" s="11"/>
      <c r="G41" s="11">
        <v>0</v>
      </c>
      <c r="H41" s="11"/>
      <c r="I41" s="11">
        <f t="shared" si="0"/>
        <v>0</v>
      </c>
      <c r="J41" s="11"/>
      <c r="K41" s="11">
        <v>16371094</v>
      </c>
      <c r="L41" s="11"/>
      <c r="M41" s="11">
        <v>40611561676</v>
      </c>
      <c r="N41" s="11"/>
      <c r="O41" s="11">
        <v>37551366204</v>
      </c>
      <c r="P41" s="11"/>
      <c r="Q41" s="11">
        <f t="shared" si="1"/>
        <v>3060195472</v>
      </c>
    </row>
    <row r="42" spans="1:17">
      <c r="A42" s="3" t="s">
        <v>232</v>
      </c>
      <c r="C42" s="11">
        <v>0</v>
      </c>
      <c r="D42" s="11"/>
      <c r="E42" s="11">
        <v>0</v>
      </c>
      <c r="F42" s="11"/>
      <c r="G42" s="11">
        <v>0</v>
      </c>
      <c r="H42" s="11"/>
      <c r="I42" s="11">
        <f t="shared" si="0"/>
        <v>0</v>
      </c>
      <c r="J42" s="11"/>
      <c r="K42" s="11">
        <v>625000</v>
      </c>
      <c r="L42" s="11"/>
      <c r="M42" s="11">
        <v>13916700139</v>
      </c>
      <c r="N42" s="11"/>
      <c r="O42" s="11">
        <v>8101099124</v>
      </c>
      <c r="P42" s="11"/>
      <c r="Q42" s="11">
        <f t="shared" si="1"/>
        <v>5815601015</v>
      </c>
    </row>
    <row r="43" spans="1:17">
      <c r="A43" s="3" t="s">
        <v>233</v>
      </c>
      <c r="C43" s="11">
        <v>0</v>
      </c>
      <c r="D43" s="11"/>
      <c r="E43" s="11">
        <v>0</v>
      </c>
      <c r="F43" s="11"/>
      <c r="G43" s="11">
        <v>0</v>
      </c>
      <c r="H43" s="11"/>
      <c r="I43" s="11">
        <f t="shared" si="0"/>
        <v>0</v>
      </c>
      <c r="J43" s="11"/>
      <c r="K43" s="11">
        <v>240000</v>
      </c>
      <c r="L43" s="11"/>
      <c r="M43" s="11">
        <v>22234932799</v>
      </c>
      <c r="N43" s="11"/>
      <c r="O43" s="11">
        <v>15401812150</v>
      </c>
      <c r="P43" s="11"/>
      <c r="Q43" s="11">
        <f t="shared" si="1"/>
        <v>6833120649</v>
      </c>
    </row>
    <row r="44" spans="1:17">
      <c r="A44" s="3" t="s">
        <v>234</v>
      </c>
      <c r="C44" s="11">
        <v>0</v>
      </c>
      <c r="D44" s="11"/>
      <c r="E44" s="11">
        <v>0</v>
      </c>
      <c r="F44" s="11"/>
      <c r="G44" s="11">
        <v>0</v>
      </c>
      <c r="H44" s="11"/>
      <c r="I44" s="11">
        <f t="shared" si="0"/>
        <v>0</v>
      </c>
      <c r="J44" s="11"/>
      <c r="K44" s="11">
        <v>30000000</v>
      </c>
      <c r="L44" s="11"/>
      <c r="M44" s="11">
        <v>45420000000</v>
      </c>
      <c r="N44" s="11"/>
      <c r="O44" s="11">
        <v>45462149760</v>
      </c>
      <c r="P44" s="11"/>
      <c r="Q44" s="11">
        <f t="shared" si="1"/>
        <v>-42149760</v>
      </c>
    </row>
    <row r="45" spans="1:17">
      <c r="A45" s="3" t="s">
        <v>235</v>
      </c>
      <c r="C45" s="11">
        <v>0</v>
      </c>
      <c r="D45" s="11"/>
      <c r="E45" s="11">
        <v>0</v>
      </c>
      <c r="F45" s="11"/>
      <c r="G45" s="11">
        <v>0</v>
      </c>
      <c r="H45" s="11"/>
      <c r="I45" s="11">
        <f t="shared" si="0"/>
        <v>0</v>
      </c>
      <c r="J45" s="11"/>
      <c r="K45" s="11">
        <v>4112754</v>
      </c>
      <c r="L45" s="11"/>
      <c r="M45" s="11">
        <v>6637984956</v>
      </c>
      <c r="N45" s="11"/>
      <c r="O45" s="11">
        <v>6637984956</v>
      </c>
      <c r="P45" s="11"/>
      <c r="Q45" s="11">
        <f t="shared" si="1"/>
        <v>0</v>
      </c>
    </row>
    <row r="46" spans="1:17">
      <c r="A46" s="3" t="s">
        <v>23</v>
      </c>
      <c r="C46" s="11">
        <v>0</v>
      </c>
      <c r="D46" s="11"/>
      <c r="E46" s="11">
        <v>0</v>
      </c>
      <c r="F46" s="11"/>
      <c r="G46" s="11">
        <v>0</v>
      </c>
      <c r="H46" s="11"/>
      <c r="I46" s="11">
        <f t="shared" si="0"/>
        <v>0</v>
      </c>
      <c r="J46" s="11"/>
      <c r="K46" s="11">
        <v>4117174</v>
      </c>
      <c r="L46" s="11"/>
      <c r="M46" s="11">
        <v>21917835365</v>
      </c>
      <c r="N46" s="11"/>
      <c r="O46" s="11">
        <v>16555252372</v>
      </c>
      <c r="P46" s="11"/>
      <c r="Q46" s="11">
        <f t="shared" si="1"/>
        <v>5362582993</v>
      </c>
    </row>
    <row r="47" spans="1:17">
      <c r="A47" s="3" t="s">
        <v>18</v>
      </c>
      <c r="C47" s="11">
        <v>0</v>
      </c>
      <c r="D47" s="11"/>
      <c r="E47" s="11">
        <v>0</v>
      </c>
      <c r="F47" s="11"/>
      <c r="G47" s="11">
        <v>0</v>
      </c>
      <c r="H47" s="11"/>
      <c r="I47" s="11">
        <f t="shared" si="0"/>
        <v>0</v>
      </c>
      <c r="J47" s="11"/>
      <c r="K47" s="11">
        <v>1381173</v>
      </c>
      <c r="L47" s="11"/>
      <c r="M47" s="11">
        <v>38995237943</v>
      </c>
      <c r="N47" s="11"/>
      <c r="O47" s="11">
        <v>39299633804</v>
      </c>
      <c r="P47" s="11"/>
      <c r="Q47" s="11">
        <f t="shared" si="1"/>
        <v>-304395861</v>
      </c>
    </row>
    <row r="48" spans="1:17">
      <c r="A48" s="3" t="s">
        <v>214</v>
      </c>
      <c r="C48" s="11">
        <v>0</v>
      </c>
      <c r="D48" s="11"/>
      <c r="E48" s="11">
        <v>0</v>
      </c>
      <c r="F48" s="11"/>
      <c r="G48" s="11">
        <v>0</v>
      </c>
      <c r="H48" s="11"/>
      <c r="I48" s="11">
        <f t="shared" si="0"/>
        <v>0</v>
      </c>
      <c r="J48" s="11"/>
      <c r="K48" s="11">
        <v>350000</v>
      </c>
      <c r="L48" s="11"/>
      <c r="M48" s="11">
        <v>42175167707</v>
      </c>
      <c r="N48" s="11"/>
      <c r="O48" s="11">
        <v>35799373568</v>
      </c>
      <c r="P48" s="11"/>
      <c r="Q48" s="11">
        <f t="shared" si="1"/>
        <v>6375794139</v>
      </c>
    </row>
    <row r="49" spans="1:20">
      <c r="A49" s="3" t="s">
        <v>28</v>
      </c>
      <c r="C49" s="11">
        <v>0</v>
      </c>
      <c r="D49" s="11"/>
      <c r="E49" s="11">
        <v>0</v>
      </c>
      <c r="F49" s="11"/>
      <c r="G49" s="11">
        <v>0</v>
      </c>
      <c r="H49" s="11"/>
      <c r="I49" s="11">
        <f t="shared" si="0"/>
        <v>0</v>
      </c>
      <c r="J49" s="11"/>
      <c r="K49" s="11">
        <v>670256</v>
      </c>
      <c r="L49" s="11"/>
      <c r="M49" s="11">
        <v>16521810400</v>
      </c>
      <c r="N49" s="11"/>
      <c r="O49" s="11">
        <v>15790551050</v>
      </c>
      <c r="P49" s="11"/>
      <c r="Q49" s="11">
        <f t="shared" si="1"/>
        <v>731259350</v>
      </c>
    </row>
    <row r="50" spans="1:20">
      <c r="A50" s="3" t="s">
        <v>236</v>
      </c>
      <c r="C50" s="11">
        <v>0</v>
      </c>
      <c r="D50" s="11"/>
      <c r="E50" s="11">
        <v>0</v>
      </c>
      <c r="F50" s="11"/>
      <c r="G50" s="11">
        <v>0</v>
      </c>
      <c r="H50" s="11"/>
      <c r="I50" s="11">
        <f t="shared" si="0"/>
        <v>0</v>
      </c>
      <c r="J50" s="11"/>
      <c r="K50" s="11">
        <v>3091325</v>
      </c>
      <c r="L50" s="11"/>
      <c r="M50" s="11">
        <v>14275738850</v>
      </c>
      <c r="N50" s="11"/>
      <c r="O50" s="11">
        <v>14275738850</v>
      </c>
      <c r="P50" s="11"/>
      <c r="Q50" s="11">
        <f t="shared" si="1"/>
        <v>0</v>
      </c>
    </row>
    <row r="51" spans="1:20">
      <c r="A51" s="3" t="s">
        <v>237</v>
      </c>
      <c r="C51" s="11">
        <v>0</v>
      </c>
      <c r="D51" s="11"/>
      <c r="E51" s="11">
        <v>0</v>
      </c>
      <c r="F51" s="11"/>
      <c r="G51" s="11">
        <v>0</v>
      </c>
      <c r="H51" s="11"/>
      <c r="I51" s="11">
        <f t="shared" si="0"/>
        <v>0</v>
      </c>
      <c r="J51" s="11"/>
      <c r="K51" s="11">
        <v>2000000</v>
      </c>
      <c r="L51" s="11"/>
      <c r="M51" s="11">
        <v>10298358065</v>
      </c>
      <c r="N51" s="11"/>
      <c r="O51" s="11">
        <v>9036377961</v>
      </c>
      <c r="P51" s="11"/>
      <c r="Q51" s="11">
        <f t="shared" si="1"/>
        <v>1261980104</v>
      </c>
    </row>
    <row r="52" spans="1:20">
      <c r="A52" s="3" t="s">
        <v>58</v>
      </c>
      <c r="C52" s="11">
        <v>0</v>
      </c>
      <c r="D52" s="11"/>
      <c r="E52" s="11">
        <v>0</v>
      </c>
      <c r="F52" s="11"/>
      <c r="G52" s="11">
        <v>0</v>
      </c>
      <c r="H52" s="11"/>
      <c r="I52" s="11">
        <f t="shared" si="0"/>
        <v>0</v>
      </c>
      <c r="J52" s="11"/>
      <c r="K52" s="11">
        <v>5650000</v>
      </c>
      <c r="L52" s="11"/>
      <c r="M52" s="11">
        <v>44257094651</v>
      </c>
      <c r="N52" s="11"/>
      <c r="O52" s="11">
        <v>37591252436</v>
      </c>
      <c r="P52" s="11"/>
      <c r="Q52" s="11">
        <f t="shared" si="1"/>
        <v>6665842215</v>
      </c>
    </row>
    <row r="53" spans="1:20">
      <c r="A53" s="3" t="s">
        <v>57</v>
      </c>
      <c r="C53" s="11">
        <v>0</v>
      </c>
      <c r="D53" s="11"/>
      <c r="E53" s="11">
        <v>0</v>
      </c>
      <c r="F53" s="11"/>
      <c r="G53" s="11">
        <v>0</v>
      </c>
      <c r="H53" s="11"/>
      <c r="I53" s="11">
        <f t="shared" si="0"/>
        <v>0</v>
      </c>
      <c r="J53" s="11"/>
      <c r="K53" s="11">
        <v>3180000</v>
      </c>
      <c r="L53" s="11"/>
      <c r="M53" s="11">
        <v>25380155124</v>
      </c>
      <c r="N53" s="11"/>
      <c r="O53" s="11">
        <v>68045039015</v>
      </c>
      <c r="P53" s="11"/>
      <c r="Q53" s="11">
        <f t="shared" si="1"/>
        <v>-42664883891</v>
      </c>
    </row>
    <row r="54" spans="1:20">
      <c r="A54" s="3" t="s">
        <v>43</v>
      </c>
      <c r="C54" s="11">
        <v>0</v>
      </c>
      <c r="D54" s="11"/>
      <c r="E54" s="11">
        <v>0</v>
      </c>
      <c r="F54" s="11"/>
      <c r="G54" s="11">
        <v>0</v>
      </c>
      <c r="H54" s="11"/>
      <c r="I54" s="11">
        <f t="shared" si="0"/>
        <v>0</v>
      </c>
      <c r="J54" s="11"/>
      <c r="K54" s="11">
        <v>8275</v>
      </c>
      <c r="L54" s="11"/>
      <c r="M54" s="11">
        <v>490006193</v>
      </c>
      <c r="N54" s="11"/>
      <c r="O54" s="11">
        <v>520664092</v>
      </c>
      <c r="P54" s="11"/>
      <c r="Q54" s="11">
        <f t="shared" si="1"/>
        <v>-30657899</v>
      </c>
    </row>
    <row r="55" spans="1:20">
      <c r="A55" s="3" t="s">
        <v>238</v>
      </c>
      <c r="C55" s="11">
        <v>0</v>
      </c>
      <c r="D55" s="11"/>
      <c r="E55" s="11">
        <v>0</v>
      </c>
      <c r="F55" s="11"/>
      <c r="G55" s="11">
        <v>0</v>
      </c>
      <c r="H55" s="11"/>
      <c r="I55" s="11">
        <f t="shared" si="0"/>
        <v>0</v>
      </c>
      <c r="J55" s="11"/>
      <c r="K55" s="11">
        <v>275000</v>
      </c>
      <c r="L55" s="11"/>
      <c r="M55" s="11">
        <v>8433271855</v>
      </c>
      <c r="N55" s="11"/>
      <c r="O55" s="11">
        <v>5230019548</v>
      </c>
      <c r="P55" s="11"/>
      <c r="Q55" s="11">
        <f t="shared" si="1"/>
        <v>3203252307</v>
      </c>
    </row>
    <row r="56" spans="1:20" s="30" customFormat="1" ht="26.25" customHeight="1">
      <c r="A56" s="30" t="s">
        <v>59</v>
      </c>
      <c r="C56" s="31">
        <v>0</v>
      </c>
      <c r="D56" s="31"/>
      <c r="E56" s="31">
        <v>0</v>
      </c>
      <c r="F56" s="31"/>
      <c r="G56" s="31">
        <v>0</v>
      </c>
      <c r="H56" s="31"/>
      <c r="I56" s="31">
        <f t="shared" si="0"/>
        <v>0</v>
      </c>
      <c r="J56" s="31"/>
      <c r="K56" s="31">
        <v>5000000</v>
      </c>
      <c r="L56" s="31"/>
      <c r="M56" s="31">
        <v>26202662990</v>
      </c>
      <c r="N56" s="31"/>
      <c r="O56" s="31">
        <v>28376907104</v>
      </c>
      <c r="P56" s="31"/>
      <c r="Q56" s="31">
        <f t="shared" si="1"/>
        <v>-2174244114</v>
      </c>
    </row>
    <row r="57" spans="1:20" s="30" customFormat="1">
      <c r="A57" s="30" t="s">
        <v>21</v>
      </c>
      <c r="C57" s="31">
        <v>0</v>
      </c>
      <c r="D57" s="31"/>
      <c r="E57" s="31">
        <v>0</v>
      </c>
      <c r="F57" s="31"/>
      <c r="G57" s="31">
        <v>0</v>
      </c>
      <c r="H57" s="31"/>
      <c r="I57" s="31">
        <f t="shared" si="0"/>
        <v>0</v>
      </c>
      <c r="J57" s="31"/>
      <c r="K57" s="31">
        <v>1800000</v>
      </c>
      <c r="L57" s="31"/>
      <c r="M57" s="31">
        <v>10234738936</v>
      </c>
      <c r="N57" s="31"/>
      <c r="O57" s="31">
        <v>9458580598</v>
      </c>
      <c r="P57" s="31"/>
      <c r="Q57" s="31">
        <f t="shared" si="1"/>
        <v>776158338</v>
      </c>
    </row>
    <row r="58" spans="1:20" s="30" customFormat="1">
      <c r="A58" s="30" t="s">
        <v>284</v>
      </c>
      <c r="C58" s="31">
        <v>0</v>
      </c>
      <c r="D58" s="31"/>
      <c r="E58" s="31">
        <v>0</v>
      </c>
      <c r="F58" s="31"/>
      <c r="G58" s="31">
        <v>0</v>
      </c>
      <c r="H58" s="31"/>
      <c r="I58" s="31">
        <f t="shared" ref="I58:I60" si="2">E58-G58</f>
        <v>0</v>
      </c>
      <c r="J58" s="31"/>
      <c r="K58" s="31">
        <v>0</v>
      </c>
      <c r="L58" s="31"/>
      <c r="M58" s="31">
        <v>279984765</v>
      </c>
      <c r="N58" s="31"/>
      <c r="O58" s="31">
        <v>0</v>
      </c>
      <c r="P58" s="31"/>
      <c r="Q58" s="31">
        <f t="shared" si="1"/>
        <v>279984765</v>
      </c>
    </row>
    <row r="59" spans="1:20" s="30" customFormat="1">
      <c r="A59" s="30" t="s">
        <v>285</v>
      </c>
      <c r="C59" s="31">
        <v>0</v>
      </c>
      <c r="D59" s="31"/>
      <c r="E59" s="31">
        <v>0</v>
      </c>
      <c r="F59" s="31"/>
      <c r="G59" s="31">
        <v>0</v>
      </c>
      <c r="H59" s="31"/>
      <c r="I59" s="31">
        <f t="shared" si="2"/>
        <v>0</v>
      </c>
      <c r="J59" s="31"/>
      <c r="K59" s="31">
        <v>0</v>
      </c>
      <c r="L59" s="31"/>
      <c r="M59" s="31">
        <v>435926708</v>
      </c>
      <c r="N59" s="31"/>
      <c r="O59" s="31">
        <v>0</v>
      </c>
      <c r="P59" s="31"/>
      <c r="Q59" s="31">
        <f t="shared" si="1"/>
        <v>435926708</v>
      </c>
    </row>
    <row r="60" spans="1:20" s="30" customFormat="1">
      <c r="A60" s="30" t="s">
        <v>286</v>
      </c>
      <c r="C60" s="31">
        <v>0</v>
      </c>
      <c r="D60" s="31"/>
      <c r="E60" s="31">
        <v>0</v>
      </c>
      <c r="F60" s="31"/>
      <c r="G60" s="31">
        <v>0</v>
      </c>
      <c r="H60" s="31"/>
      <c r="I60" s="31">
        <f t="shared" si="2"/>
        <v>0</v>
      </c>
      <c r="J60" s="31"/>
      <c r="K60" s="31">
        <v>0</v>
      </c>
      <c r="L60" s="31"/>
      <c r="M60" s="31">
        <v>262771235</v>
      </c>
      <c r="N60" s="31"/>
      <c r="O60" s="31">
        <v>0</v>
      </c>
      <c r="P60" s="31"/>
      <c r="Q60" s="31">
        <f t="shared" si="1"/>
        <v>262771235</v>
      </c>
      <c r="T60" s="32"/>
    </row>
    <row r="61" spans="1:20" s="30" customFormat="1">
      <c r="A61" s="30" t="s">
        <v>95</v>
      </c>
      <c r="C61" s="31">
        <v>61239</v>
      </c>
      <c r="D61" s="31"/>
      <c r="E61" s="31">
        <v>49990743867</v>
      </c>
      <c r="F61" s="31"/>
      <c r="G61" s="31">
        <v>48628383435</v>
      </c>
      <c r="H61" s="31"/>
      <c r="I61" s="31">
        <f t="shared" si="0"/>
        <v>1362360432</v>
      </c>
      <c r="J61" s="31"/>
      <c r="K61" s="31">
        <v>61239</v>
      </c>
      <c r="L61" s="31"/>
      <c r="M61" s="31">
        <v>49990743867</v>
      </c>
      <c r="N61" s="31"/>
      <c r="O61" s="31">
        <v>48628383435</v>
      </c>
      <c r="P61" s="31"/>
      <c r="Q61" s="31">
        <f t="shared" si="1"/>
        <v>1362360432</v>
      </c>
    </row>
    <row r="62" spans="1:20">
      <c r="A62" s="3" t="s">
        <v>126</v>
      </c>
      <c r="C62" s="11">
        <v>21309</v>
      </c>
      <c r="D62" s="11"/>
      <c r="E62" s="11">
        <v>19103505846</v>
      </c>
      <c r="F62" s="11"/>
      <c r="G62" s="11">
        <v>19025706621</v>
      </c>
      <c r="H62" s="11"/>
      <c r="I62" s="11">
        <f t="shared" si="0"/>
        <v>77799225</v>
      </c>
      <c r="J62" s="11"/>
      <c r="K62" s="11">
        <v>155270</v>
      </c>
      <c r="L62" s="11"/>
      <c r="M62" s="11">
        <v>139082567653</v>
      </c>
      <c r="N62" s="11"/>
      <c r="O62" s="11">
        <v>138632571541</v>
      </c>
      <c r="P62" s="11"/>
      <c r="Q62" s="11">
        <f t="shared" si="1"/>
        <v>449996112</v>
      </c>
    </row>
    <row r="63" spans="1:20">
      <c r="A63" s="3" t="s">
        <v>135</v>
      </c>
      <c r="C63" s="11">
        <v>3164</v>
      </c>
      <c r="D63" s="11"/>
      <c r="E63" s="11">
        <v>3164000000</v>
      </c>
      <c r="F63" s="11"/>
      <c r="G63" s="11">
        <v>2970928394</v>
      </c>
      <c r="H63" s="11"/>
      <c r="I63" s="11">
        <f t="shared" si="0"/>
        <v>193071606</v>
      </c>
      <c r="J63" s="11"/>
      <c r="K63" s="11">
        <v>139272</v>
      </c>
      <c r="L63" s="11"/>
      <c r="M63" s="11">
        <v>133142333463</v>
      </c>
      <c r="N63" s="11"/>
      <c r="O63" s="11">
        <v>130773432142</v>
      </c>
      <c r="P63" s="11"/>
      <c r="Q63" s="11">
        <f t="shared" si="1"/>
        <v>2368901321</v>
      </c>
    </row>
    <row r="64" spans="1:20">
      <c r="A64" s="3" t="s">
        <v>118</v>
      </c>
      <c r="C64" s="11">
        <v>50124</v>
      </c>
      <c r="D64" s="11"/>
      <c r="E64" s="11">
        <v>40992497045</v>
      </c>
      <c r="F64" s="11"/>
      <c r="G64" s="11">
        <v>38673955019</v>
      </c>
      <c r="H64" s="11"/>
      <c r="I64" s="11">
        <f t="shared" si="0"/>
        <v>2318542026</v>
      </c>
      <c r="J64" s="11"/>
      <c r="K64" s="11">
        <v>168628</v>
      </c>
      <c r="L64" s="11"/>
      <c r="M64" s="11">
        <v>134056108412</v>
      </c>
      <c r="N64" s="11"/>
      <c r="O64" s="11">
        <v>130107566972</v>
      </c>
      <c r="P64" s="11"/>
      <c r="Q64" s="11">
        <f t="shared" si="1"/>
        <v>3948541440</v>
      </c>
    </row>
    <row r="65" spans="1:17">
      <c r="A65" s="3" t="s">
        <v>129</v>
      </c>
      <c r="C65" s="11">
        <v>472116</v>
      </c>
      <c r="D65" s="11"/>
      <c r="E65" s="11">
        <v>470357783970</v>
      </c>
      <c r="F65" s="11"/>
      <c r="G65" s="11">
        <v>450069277038</v>
      </c>
      <c r="H65" s="11"/>
      <c r="I65" s="11">
        <f t="shared" si="0"/>
        <v>20288506932</v>
      </c>
      <c r="J65" s="11"/>
      <c r="K65" s="11">
        <v>472116</v>
      </c>
      <c r="L65" s="11"/>
      <c r="M65" s="11">
        <v>470357783970</v>
      </c>
      <c r="N65" s="11"/>
      <c r="O65" s="11">
        <v>450069277038</v>
      </c>
      <c r="P65" s="11"/>
      <c r="Q65" s="11">
        <f t="shared" si="1"/>
        <v>20288506932</v>
      </c>
    </row>
    <row r="66" spans="1:17">
      <c r="A66" s="3" t="s">
        <v>131</v>
      </c>
      <c r="C66" s="11">
        <v>323011</v>
      </c>
      <c r="D66" s="11"/>
      <c r="E66" s="11">
        <v>304207187055</v>
      </c>
      <c r="F66" s="11"/>
      <c r="G66" s="11">
        <v>310796822387</v>
      </c>
      <c r="H66" s="11"/>
      <c r="I66" s="11">
        <f t="shared" si="0"/>
        <v>-6589635332</v>
      </c>
      <c r="J66" s="11"/>
      <c r="K66" s="11">
        <v>390442</v>
      </c>
      <c r="L66" s="11"/>
      <c r="M66" s="11">
        <v>369196192425</v>
      </c>
      <c r="N66" s="11"/>
      <c r="O66" s="11">
        <v>375796132087</v>
      </c>
      <c r="P66" s="11"/>
      <c r="Q66" s="11">
        <f t="shared" si="1"/>
        <v>-6599939662</v>
      </c>
    </row>
    <row r="67" spans="1:17">
      <c r="A67" s="3" t="s">
        <v>239</v>
      </c>
      <c r="C67" s="11">
        <v>0</v>
      </c>
      <c r="D67" s="11"/>
      <c r="E67" s="11">
        <v>0</v>
      </c>
      <c r="F67" s="11"/>
      <c r="G67" s="11">
        <v>0</v>
      </c>
      <c r="H67" s="11"/>
      <c r="I67" s="11">
        <f t="shared" si="0"/>
        <v>0</v>
      </c>
      <c r="J67" s="11"/>
      <c r="K67" s="11">
        <v>56400</v>
      </c>
      <c r="L67" s="11"/>
      <c r="M67" s="11">
        <v>56400000000</v>
      </c>
      <c r="N67" s="11"/>
      <c r="O67" s="11">
        <v>50496738873</v>
      </c>
      <c r="P67" s="11"/>
      <c r="Q67" s="11">
        <f t="shared" si="1"/>
        <v>5903261127</v>
      </c>
    </row>
    <row r="68" spans="1:17">
      <c r="A68" s="3" t="s">
        <v>182</v>
      </c>
      <c r="C68" s="11">
        <v>0</v>
      </c>
      <c r="D68" s="11"/>
      <c r="E68" s="11">
        <v>0</v>
      </c>
      <c r="F68" s="11"/>
      <c r="G68" s="11">
        <v>0</v>
      </c>
      <c r="H68" s="11"/>
      <c r="I68" s="11">
        <f t="shared" si="0"/>
        <v>0</v>
      </c>
      <c r="J68" s="11"/>
      <c r="K68" s="11">
        <v>100000</v>
      </c>
      <c r="L68" s="11"/>
      <c r="M68" s="11">
        <v>100000000000</v>
      </c>
      <c r="N68" s="11"/>
      <c r="O68" s="11">
        <v>97753554312</v>
      </c>
      <c r="P68" s="11"/>
      <c r="Q68" s="11">
        <f t="shared" si="1"/>
        <v>2246445688</v>
      </c>
    </row>
    <row r="69" spans="1:17">
      <c r="A69" s="3" t="s">
        <v>240</v>
      </c>
      <c r="C69" s="11">
        <v>0</v>
      </c>
      <c r="D69" s="11"/>
      <c r="E69" s="11">
        <v>0</v>
      </c>
      <c r="F69" s="11"/>
      <c r="G69" s="11">
        <v>0</v>
      </c>
      <c r="H69" s="11"/>
      <c r="I69" s="11">
        <f t="shared" si="0"/>
        <v>0</v>
      </c>
      <c r="J69" s="11"/>
      <c r="K69" s="11">
        <v>133237</v>
      </c>
      <c r="L69" s="11"/>
      <c r="M69" s="11">
        <v>133237000000</v>
      </c>
      <c r="N69" s="11"/>
      <c r="O69" s="11">
        <v>128437170092</v>
      </c>
      <c r="P69" s="11"/>
      <c r="Q69" s="11">
        <f t="shared" si="1"/>
        <v>4799829908</v>
      </c>
    </row>
    <row r="70" spans="1:17">
      <c r="A70" s="3" t="s">
        <v>180</v>
      </c>
      <c r="C70" s="11">
        <v>0</v>
      </c>
      <c r="D70" s="11"/>
      <c r="E70" s="11">
        <v>0</v>
      </c>
      <c r="F70" s="11"/>
      <c r="G70" s="11">
        <v>0</v>
      </c>
      <c r="H70" s="11"/>
      <c r="I70" s="11">
        <f t="shared" si="0"/>
        <v>0</v>
      </c>
      <c r="J70" s="11"/>
      <c r="K70" s="11">
        <v>178750</v>
      </c>
      <c r="L70" s="11"/>
      <c r="M70" s="11">
        <v>178571273102</v>
      </c>
      <c r="N70" s="11"/>
      <c r="O70" s="11">
        <v>174399848166</v>
      </c>
      <c r="P70" s="11"/>
      <c r="Q70" s="11">
        <f t="shared" si="1"/>
        <v>4171424936</v>
      </c>
    </row>
    <row r="71" spans="1:17">
      <c r="A71" s="3" t="s">
        <v>241</v>
      </c>
      <c r="C71" s="11">
        <v>0</v>
      </c>
      <c r="D71" s="11"/>
      <c r="E71" s="11">
        <v>0</v>
      </c>
      <c r="F71" s="11"/>
      <c r="G71" s="11">
        <v>0</v>
      </c>
      <c r="H71" s="11"/>
      <c r="I71" s="11">
        <f t="shared" si="0"/>
        <v>0</v>
      </c>
      <c r="J71" s="11"/>
      <c r="K71" s="11">
        <v>156700</v>
      </c>
      <c r="L71" s="11"/>
      <c r="M71" s="11">
        <v>156700000000</v>
      </c>
      <c r="N71" s="11"/>
      <c r="O71" s="11">
        <v>142710918455</v>
      </c>
      <c r="P71" s="11"/>
      <c r="Q71" s="11">
        <f t="shared" si="1"/>
        <v>13989081545</v>
      </c>
    </row>
    <row r="72" spans="1:17">
      <c r="A72" s="3" t="s">
        <v>242</v>
      </c>
      <c r="C72" s="11">
        <v>0</v>
      </c>
      <c r="D72" s="11"/>
      <c r="E72" s="11">
        <v>0</v>
      </c>
      <c r="F72" s="11"/>
      <c r="G72" s="11">
        <v>0</v>
      </c>
      <c r="H72" s="11"/>
      <c r="I72" s="11">
        <f t="shared" si="0"/>
        <v>0</v>
      </c>
      <c r="J72" s="11"/>
      <c r="K72" s="11">
        <v>168294</v>
      </c>
      <c r="L72" s="11"/>
      <c r="M72" s="11">
        <v>168294000000</v>
      </c>
      <c r="N72" s="11"/>
      <c r="O72" s="11">
        <v>150017629713</v>
      </c>
      <c r="P72" s="11"/>
      <c r="Q72" s="11">
        <f t="shared" si="1"/>
        <v>18276370287</v>
      </c>
    </row>
    <row r="73" spans="1:17">
      <c r="A73" s="3" t="s">
        <v>178</v>
      </c>
      <c r="C73" s="11">
        <v>0</v>
      </c>
      <c r="D73" s="11"/>
      <c r="E73" s="11">
        <v>0</v>
      </c>
      <c r="F73" s="11"/>
      <c r="G73" s="11">
        <v>0</v>
      </c>
      <c r="H73" s="11"/>
      <c r="I73" s="11">
        <f t="shared" si="0"/>
        <v>0</v>
      </c>
      <c r="J73" s="11"/>
      <c r="K73" s="11">
        <v>100000</v>
      </c>
      <c r="L73" s="11"/>
      <c r="M73" s="11">
        <v>99741382595</v>
      </c>
      <c r="N73" s="11"/>
      <c r="O73" s="11">
        <v>99515609375</v>
      </c>
      <c r="P73" s="11"/>
      <c r="Q73" s="11">
        <f t="shared" si="1"/>
        <v>225773220</v>
      </c>
    </row>
    <row r="74" spans="1:17">
      <c r="A74" s="3" t="s">
        <v>243</v>
      </c>
      <c r="C74" s="11">
        <v>0</v>
      </c>
      <c r="D74" s="11"/>
      <c r="E74" s="11">
        <v>0</v>
      </c>
      <c r="F74" s="11"/>
      <c r="G74" s="11">
        <v>0</v>
      </c>
      <c r="H74" s="11"/>
      <c r="I74" s="11">
        <f t="shared" si="0"/>
        <v>0</v>
      </c>
      <c r="J74" s="11"/>
      <c r="K74" s="11">
        <v>105000</v>
      </c>
      <c r="L74" s="11"/>
      <c r="M74" s="11">
        <v>105000000000</v>
      </c>
      <c r="N74" s="11"/>
      <c r="O74" s="11">
        <v>102356444531</v>
      </c>
      <c r="P74" s="11"/>
      <c r="Q74" s="11">
        <f t="shared" si="1"/>
        <v>2643555469</v>
      </c>
    </row>
    <row r="75" spans="1:17">
      <c r="A75" s="3" t="s">
        <v>244</v>
      </c>
      <c r="C75" s="11">
        <v>0</v>
      </c>
      <c r="D75" s="11"/>
      <c r="E75" s="11">
        <v>0</v>
      </c>
      <c r="F75" s="11"/>
      <c r="G75" s="11">
        <v>0</v>
      </c>
      <c r="H75" s="11"/>
      <c r="I75" s="11">
        <f t="shared" si="0"/>
        <v>0</v>
      </c>
      <c r="J75" s="11"/>
      <c r="K75" s="11">
        <v>65000</v>
      </c>
      <c r="L75" s="11"/>
      <c r="M75" s="11">
        <v>65000000000</v>
      </c>
      <c r="N75" s="11"/>
      <c r="O75" s="11">
        <v>60068610590</v>
      </c>
      <c r="P75" s="11"/>
      <c r="Q75" s="11">
        <f t="shared" si="1"/>
        <v>4931389410</v>
      </c>
    </row>
    <row r="76" spans="1:17">
      <c r="A76" s="3" t="s">
        <v>245</v>
      </c>
      <c r="C76" s="11">
        <v>0</v>
      </c>
      <c r="D76" s="11"/>
      <c r="E76" s="11">
        <v>0</v>
      </c>
      <c r="F76" s="11"/>
      <c r="G76" s="11">
        <v>0</v>
      </c>
      <c r="H76" s="11"/>
      <c r="I76" s="11">
        <f t="shared" ref="I76:I92" si="3">E76-G76</f>
        <v>0</v>
      </c>
      <c r="J76" s="11"/>
      <c r="K76" s="11">
        <v>75000</v>
      </c>
      <c r="L76" s="11"/>
      <c r="M76" s="11">
        <v>75000000000</v>
      </c>
      <c r="N76" s="11"/>
      <c r="O76" s="11">
        <v>69985562817</v>
      </c>
      <c r="P76" s="11"/>
      <c r="Q76" s="11">
        <f t="shared" ref="Q76:Q92" si="4">M76-O76</f>
        <v>5014437183</v>
      </c>
    </row>
    <row r="77" spans="1:17">
      <c r="A77" s="3" t="s">
        <v>246</v>
      </c>
      <c r="C77" s="11">
        <v>0</v>
      </c>
      <c r="D77" s="11"/>
      <c r="E77" s="11">
        <v>0</v>
      </c>
      <c r="F77" s="11"/>
      <c r="G77" s="11">
        <v>0</v>
      </c>
      <c r="H77" s="11"/>
      <c r="I77" s="11">
        <f t="shared" si="3"/>
        <v>0</v>
      </c>
      <c r="J77" s="11"/>
      <c r="K77" s="11">
        <v>573942</v>
      </c>
      <c r="L77" s="11"/>
      <c r="M77" s="11">
        <v>568509882034</v>
      </c>
      <c r="N77" s="11"/>
      <c r="O77" s="11">
        <v>528810643935</v>
      </c>
      <c r="P77" s="11"/>
      <c r="Q77" s="11">
        <f t="shared" si="4"/>
        <v>39699238099</v>
      </c>
    </row>
    <row r="78" spans="1:17">
      <c r="A78" s="3" t="s">
        <v>247</v>
      </c>
      <c r="C78" s="11">
        <v>0</v>
      </c>
      <c r="D78" s="11"/>
      <c r="E78" s="11">
        <v>0</v>
      </c>
      <c r="F78" s="11"/>
      <c r="G78" s="11">
        <v>0</v>
      </c>
      <c r="H78" s="11"/>
      <c r="I78" s="11">
        <f t="shared" si="3"/>
        <v>0</v>
      </c>
      <c r="J78" s="11"/>
      <c r="K78" s="11">
        <v>105000</v>
      </c>
      <c r="L78" s="11"/>
      <c r="M78" s="11">
        <v>105000000000</v>
      </c>
      <c r="N78" s="11"/>
      <c r="O78" s="11">
        <v>97350541718</v>
      </c>
      <c r="P78" s="11"/>
      <c r="Q78" s="11">
        <f t="shared" si="4"/>
        <v>7649458282</v>
      </c>
    </row>
    <row r="79" spans="1:17">
      <c r="A79" s="3" t="s">
        <v>248</v>
      </c>
      <c r="C79" s="11">
        <v>0</v>
      </c>
      <c r="D79" s="11"/>
      <c r="E79" s="11">
        <v>0</v>
      </c>
      <c r="F79" s="11"/>
      <c r="G79" s="11">
        <v>0</v>
      </c>
      <c r="H79" s="11"/>
      <c r="I79" s="11">
        <f t="shared" si="3"/>
        <v>0</v>
      </c>
      <c r="J79" s="11"/>
      <c r="K79" s="11">
        <v>164778</v>
      </c>
      <c r="L79" s="11"/>
      <c r="M79" s="11">
        <v>161859650773</v>
      </c>
      <c r="N79" s="11"/>
      <c r="O79" s="11">
        <v>147642062612</v>
      </c>
      <c r="P79" s="11"/>
      <c r="Q79" s="11">
        <f t="shared" si="4"/>
        <v>14217588161</v>
      </c>
    </row>
    <row r="80" spans="1:17">
      <c r="A80" s="3" t="s">
        <v>249</v>
      </c>
      <c r="C80" s="11">
        <v>0</v>
      </c>
      <c r="D80" s="11"/>
      <c r="E80" s="11">
        <v>0</v>
      </c>
      <c r="F80" s="11"/>
      <c r="G80" s="11">
        <v>0</v>
      </c>
      <c r="H80" s="11"/>
      <c r="I80" s="11">
        <f t="shared" si="3"/>
        <v>0</v>
      </c>
      <c r="J80" s="11"/>
      <c r="K80" s="11">
        <v>107547</v>
      </c>
      <c r="L80" s="11"/>
      <c r="M80" s="11">
        <v>107547000000</v>
      </c>
      <c r="N80" s="11"/>
      <c r="O80" s="11">
        <v>100753274158</v>
      </c>
      <c r="P80" s="11"/>
      <c r="Q80" s="11">
        <f t="shared" si="4"/>
        <v>6793725842</v>
      </c>
    </row>
    <row r="81" spans="1:20">
      <c r="A81" s="3" t="s">
        <v>250</v>
      </c>
      <c r="C81" s="11">
        <v>0</v>
      </c>
      <c r="D81" s="11"/>
      <c r="E81" s="11">
        <v>0</v>
      </c>
      <c r="F81" s="11"/>
      <c r="G81" s="11">
        <v>0</v>
      </c>
      <c r="H81" s="11"/>
      <c r="I81" s="11">
        <f t="shared" si="3"/>
        <v>0</v>
      </c>
      <c r="J81" s="11"/>
      <c r="K81" s="11">
        <v>113040</v>
      </c>
      <c r="L81" s="11"/>
      <c r="M81" s="11">
        <v>110050755515</v>
      </c>
      <c r="N81" s="11"/>
      <c r="O81" s="11">
        <v>99984971238</v>
      </c>
      <c r="P81" s="11"/>
      <c r="Q81" s="11">
        <f t="shared" si="4"/>
        <v>10065784277</v>
      </c>
    </row>
    <row r="82" spans="1:20">
      <c r="A82" s="3" t="s">
        <v>251</v>
      </c>
      <c r="C82" s="11">
        <v>0</v>
      </c>
      <c r="D82" s="11"/>
      <c r="E82" s="11">
        <v>0</v>
      </c>
      <c r="F82" s="11"/>
      <c r="G82" s="11">
        <v>0</v>
      </c>
      <c r="H82" s="11"/>
      <c r="I82" s="11">
        <f t="shared" si="3"/>
        <v>0</v>
      </c>
      <c r="J82" s="11"/>
      <c r="K82" s="11">
        <v>711161</v>
      </c>
      <c r="L82" s="11"/>
      <c r="M82" s="11">
        <v>685539079155</v>
      </c>
      <c r="N82" s="11"/>
      <c r="O82" s="11">
        <v>644422628669</v>
      </c>
      <c r="P82" s="11"/>
      <c r="Q82" s="11">
        <f t="shared" si="4"/>
        <v>41116450486</v>
      </c>
    </row>
    <row r="83" spans="1:20">
      <c r="A83" s="3" t="s">
        <v>252</v>
      </c>
      <c r="C83" s="11">
        <v>0</v>
      </c>
      <c r="D83" s="11"/>
      <c r="E83" s="11">
        <v>0</v>
      </c>
      <c r="F83" s="11"/>
      <c r="G83" s="11">
        <v>0</v>
      </c>
      <c r="H83" s="11"/>
      <c r="I83" s="11">
        <f t="shared" si="3"/>
        <v>0</v>
      </c>
      <c r="J83" s="11"/>
      <c r="K83" s="11">
        <v>350000</v>
      </c>
      <c r="L83" s="11"/>
      <c r="M83" s="11">
        <v>335728981203</v>
      </c>
      <c r="N83" s="11"/>
      <c r="O83" s="11">
        <v>318065834186</v>
      </c>
      <c r="P83" s="11"/>
      <c r="Q83" s="11">
        <f t="shared" si="4"/>
        <v>17663147017</v>
      </c>
    </row>
    <row r="84" spans="1:20">
      <c r="A84" s="3" t="s">
        <v>253</v>
      </c>
      <c r="C84" s="11">
        <v>0</v>
      </c>
      <c r="D84" s="11"/>
      <c r="E84" s="11">
        <v>0</v>
      </c>
      <c r="F84" s="11"/>
      <c r="G84" s="11">
        <v>0</v>
      </c>
      <c r="H84" s="11"/>
      <c r="I84" s="11">
        <f t="shared" si="3"/>
        <v>0</v>
      </c>
      <c r="J84" s="11"/>
      <c r="K84" s="11">
        <v>125000</v>
      </c>
      <c r="L84" s="11"/>
      <c r="M84" s="11">
        <v>116470808094</v>
      </c>
      <c r="N84" s="11"/>
      <c r="O84" s="11">
        <v>110807580232</v>
      </c>
      <c r="P84" s="11"/>
      <c r="Q84" s="11">
        <f t="shared" si="4"/>
        <v>5663227862</v>
      </c>
    </row>
    <row r="85" spans="1:20">
      <c r="A85" s="3" t="s">
        <v>254</v>
      </c>
      <c r="C85" s="11">
        <v>0</v>
      </c>
      <c r="D85" s="11"/>
      <c r="E85" s="11">
        <v>0</v>
      </c>
      <c r="F85" s="11"/>
      <c r="G85" s="11">
        <v>0</v>
      </c>
      <c r="H85" s="11"/>
      <c r="I85" s="11">
        <f t="shared" si="3"/>
        <v>0</v>
      </c>
      <c r="J85" s="11"/>
      <c r="K85" s="11">
        <v>100000</v>
      </c>
      <c r="L85" s="11"/>
      <c r="M85" s="11">
        <v>99087091100</v>
      </c>
      <c r="N85" s="11"/>
      <c r="O85" s="11">
        <v>89656247250</v>
      </c>
      <c r="P85" s="11"/>
      <c r="Q85" s="11">
        <f t="shared" si="4"/>
        <v>9430843850</v>
      </c>
    </row>
    <row r="86" spans="1:20">
      <c r="A86" s="3" t="s">
        <v>255</v>
      </c>
      <c r="C86" s="11">
        <v>0</v>
      </c>
      <c r="D86" s="11"/>
      <c r="E86" s="11">
        <v>0</v>
      </c>
      <c r="F86" s="11"/>
      <c r="G86" s="11">
        <v>0</v>
      </c>
      <c r="H86" s="11"/>
      <c r="I86" s="11">
        <f t="shared" si="3"/>
        <v>0</v>
      </c>
      <c r="J86" s="11"/>
      <c r="K86" s="11">
        <v>110000</v>
      </c>
      <c r="L86" s="11"/>
      <c r="M86" s="11">
        <v>109362077395</v>
      </c>
      <c r="N86" s="11"/>
      <c r="O86" s="11">
        <v>101339966383</v>
      </c>
      <c r="P86" s="11"/>
      <c r="Q86" s="11">
        <f t="shared" si="4"/>
        <v>8022111012</v>
      </c>
    </row>
    <row r="87" spans="1:20">
      <c r="A87" s="3" t="s">
        <v>256</v>
      </c>
      <c r="C87" s="11">
        <v>0</v>
      </c>
      <c r="D87" s="11"/>
      <c r="E87" s="11">
        <v>0</v>
      </c>
      <c r="F87" s="11"/>
      <c r="G87" s="11">
        <v>0</v>
      </c>
      <c r="H87" s="11"/>
      <c r="I87" s="11">
        <f t="shared" si="3"/>
        <v>0</v>
      </c>
      <c r="J87" s="11"/>
      <c r="K87" s="11">
        <v>192907</v>
      </c>
      <c r="L87" s="11"/>
      <c r="M87" s="11">
        <v>192907000000</v>
      </c>
      <c r="N87" s="11"/>
      <c r="O87" s="11">
        <v>188486283267</v>
      </c>
      <c r="P87" s="11"/>
      <c r="Q87" s="11">
        <f t="shared" si="4"/>
        <v>4420716733</v>
      </c>
    </row>
    <row r="88" spans="1:20">
      <c r="A88" s="3" t="s">
        <v>257</v>
      </c>
      <c r="C88" s="11">
        <v>0</v>
      </c>
      <c r="D88" s="11"/>
      <c r="E88" s="11">
        <v>0</v>
      </c>
      <c r="F88" s="11"/>
      <c r="G88" s="11">
        <v>0</v>
      </c>
      <c r="H88" s="11"/>
      <c r="I88" s="11">
        <f t="shared" si="3"/>
        <v>0</v>
      </c>
      <c r="J88" s="11"/>
      <c r="K88" s="11">
        <v>120000</v>
      </c>
      <c r="L88" s="11"/>
      <c r="M88" s="11">
        <v>109636164131</v>
      </c>
      <c r="N88" s="11"/>
      <c r="O88" s="11">
        <v>101861534250</v>
      </c>
      <c r="P88" s="11"/>
      <c r="Q88" s="11">
        <f t="shared" si="4"/>
        <v>7774629881</v>
      </c>
    </row>
    <row r="89" spans="1:20">
      <c r="A89" s="3" t="s">
        <v>258</v>
      </c>
      <c r="C89" s="11">
        <v>0</v>
      </c>
      <c r="D89" s="11"/>
      <c r="E89" s="11">
        <v>0</v>
      </c>
      <c r="F89" s="11"/>
      <c r="G89" s="11">
        <v>0</v>
      </c>
      <c r="H89" s="11"/>
      <c r="I89" s="11">
        <f t="shared" si="3"/>
        <v>0</v>
      </c>
      <c r="J89" s="11"/>
      <c r="K89" s="11">
        <v>641306</v>
      </c>
      <c r="L89" s="11"/>
      <c r="M89" s="11">
        <v>594111862720</v>
      </c>
      <c r="N89" s="11"/>
      <c r="O89" s="11">
        <v>553743541231</v>
      </c>
      <c r="P89" s="11"/>
      <c r="Q89" s="11">
        <f t="shared" si="4"/>
        <v>40368321489</v>
      </c>
    </row>
    <row r="90" spans="1:20">
      <c r="A90" s="3" t="s">
        <v>259</v>
      </c>
      <c r="C90" s="11">
        <v>0</v>
      </c>
      <c r="D90" s="11"/>
      <c r="E90" s="11">
        <v>0</v>
      </c>
      <c r="F90" s="11"/>
      <c r="G90" s="11">
        <v>0</v>
      </c>
      <c r="H90" s="11"/>
      <c r="I90" s="11">
        <f t="shared" si="3"/>
        <v>0</v>
      </c>
      <c r="J90" s="11"/>
      <c r="K90" s="11">
        <v>493170</v>
      </c>
      <c r="L90" s="11"/>
      <c r="M90" s="11">
        <v>492190816049</v>
      </c>
      <c r="N90" s="11"/>
      <c r="O90" s="11">
        <v>480054947650</v>
      </c>
      <c r="P90" s="11"/>
      <c r="Q90" s="11">
        <f t="shared" si="4"/>
        <v>12135868399</v>
      </c>
    </row>
    <row r="91" spans="1:20">
      <c r="A91" s="3" t="s">
        <v>112</v>
      </c>
      <c r="C91" s="11">
        <v>0</v>
      </c>
      <c r="D91" s="11"/>
      <c r="E91" s="11">
        <v>0</v>
      </c>
      <c r="F91" s="11"/>
      <c r="G91" s="11">
        <v>0</v>
      </c>
      <c r="H91" s="11"/>
      <c r="I91" s="11">
        <f t="shared" si="3"/>
        <v>0</v>
      </c>
      <c r="J91" s="11"/>
      <c r="K91" s="11">
        <v>116408</v>
      </c>
      <c r="L91" s="11"/>
      <c r="M91" s="11">
        <v>69797694719</v>
      </c>
      <c r="N91" s="11"/>
      <c r="O91" s="11">
        <v>68555611611</v>
      </c>
      <c r="P91" s="11"/>
      <c r="Q91" s="11">
        <f t="shared" si="4"/>
        <v>1242083108</v>
      </c>
    </row>
    <row r="92" spans="1:20">
      <c r="A92" s="3" t="s">
        <v>260</v>
      </c>
      <c r="C92" s="11">
        <v>0</v>
      </c>
      <c r="D92" s="11"/>
      <c r="E92" s="11">
        <v>0</v>
      </c>
      <c r="F92" s="11"/>
      <c r="G92" s="11">
        <v>0</v>
      </c>
      <c r="H92" s="11"/>
      <c r="I92" s="11">
        <f t="shared" si="3"/>
        <v>0</v>
      </c>
      <c r="J92" s="11"/>
      <c r="K92" s="11">
        <v>260976</v>
      </c>
      <c r="L92" s="11"/>
      <c r="M92" s="11">
        <v>165232339138</v>
      </c>
      <c r="N92" s="11"/>
      <c r="O92" s="11">
        <v>161909696460</v>
      </c>
      <c r="P92" s="11"/>
      <c r="Q92" s="11">
        <f t="shared" si="4"/>
        <v>3322642678</v>
      </c>
    </row>
    <row r="93" spans="1:20">
      <c r="A93" s="3" t="s">
        <v>68</v>
      </c>
      <c r="C93" s="8" t="s">
        <v>68</v>
      </c>
      <c r="D93" s="8"/>
      <c r="E93" s="9">
        <f>SUM(E8:E92)</f>
        <v>1311206371838</v>
      </c>
      <c r="F93" s="8"/>
      <c r="G93" s="9">
        <f>SUM(G8:G92)</f>
        <v>1287398493141</v>
      </c>
      <c r="H93" s="8"/>
      <c r="I93" s="9">
        <f>SUM(I8:I92)</f>
        <v>23807878697</v>
      </c>
      <c r="J93" s="8"/>
      <c r="K93" s="8" t="s">
        <v>68</v>
      </c>
      <c r="L93" s="8"/>
      <c r="M93" s="9">
        <f>SUM(M8:M92)</f>
        <v>8416732321054</v>
      </c>
      <c r="N93" s="8"/>
      <c r="O93" s="9">
        <f>SUM(O8:O92)</f>
        <v>8055119957444</v>
      </c>
      <c r="P93" s="8"/>
      <c r="Q93" s="9">
        <f>SUM(Q8:Q92)</f>
        <v>361612363610</v>
      </c>
      <c r="T93" s="2"/>
    </row>
    <row r="94" spans="1:20">
      <c r="H94" s="22">
        <f t="shared" ref="H94" si="5">SUM(H8:H60)</f>
        <v>0</v>
      </c>
      <c r="I94" s="22"/>
      <c r="J94" s="22"/>
      <c r="K94" s="22"/>
      <c r="L94" s="22"/>
      <c r="M94" s="22"/>
      <c r="N94" s="22"/>
      <c r="O94" s="22"/>
      <c r="P94" s="22"/>
      <c r="Q94" s="22"/>
      <c r="T94" s="2"/>
    </row>
    <row r="95" spans="1:20">
      <c r="T95" s="2"/>
    </row>
    <row r="96" spans="1:20">
      <c r="T96" s="2"/>
    </row>
    <row r="97" spans="8:20">
      <c r="H97" s="22">
        <f t="shared" ref="H97" si="6">SUM(H61:H92)</f>
        <v>0</v>
      </c>
      <c r="I97" s="22"/>
      <c r="J97" s="22"/>
      <c r="K97" s="22"/>
      <c r="L97" s="22"/>
      <c r="M97" s="22"/>
      <c r="N97" s="22"/>
      <c r="O97" s="22"/>
      <c r="P97" s="22"/>
      <c r="Q97" s="22"/>
      <c r="T97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2"/>
  <sheetViews>
    <sheetView rightToLeft="1" topLeftCell="A37" workbookViewId="0">
      <selection activeCell="A82" sqref="A82:XFD82"/>
    </sheetView>
  </sheetViews>
  <sheetFormatPr defaultRowHeight="24"/>
  <cols>
    <col min="1" max="1" width="35.7109375" style="3" bestFit="1" customWidth="1"/>
    <col min="2" max="2" width="1" style="3" customWidth="1"/>
    <col min="3" max="3" width="19" style="3" customWidth="1"/>
    <col min="4" max="4" width="1" style="3" customWidth="1"/>
    <col min="5" max="5" width="22" style="3" customWidth="1"/>
    <col min="6" max="6" width="1" style="3" customWidth="1"/>
    <col min="7" max="7" width="21" style="3" customWidth="1"/>
    <col min="8" max="8" width="1" style="3" customWidth="1"/>
    <col min="9" max="9" width="22" style="3" customWidth="1"/>
    <col min="10" max="10" width="1" style="3" customWidth="1"/>
    <col min="11" max="11" width="23" style="3" customWidth="1"/>
    <col min="12" max="12" width="1" style="3" customWidth="1"/>
    <col min="13" max="13" width="21" style="3" customWidth="1"/>
    <col min="14" max="14" width="1" style="3" customWidth="1"/>
    <col min="15" max="15" width="22" style="3" customWidth="1"/>
    <col min="16" max="16" width="1" style="3" customWidth="1"/>
    <col min="17" max="17" width="22" style="3" customWidth="1"/>
    <col min="18" max="18" width="1" style="3" customWidth="1"/>
    <col min="19" max="19" width="22" style="3" customWidth="1"/>
    <col min="20" max="20" width="1" style="3" customWidth="1"/>
    <col min="21" max="21" width="23" style="3" customWidth="1"/>
    <col min="22" max="22" width="1" style="3" customWidth="1"/>
    <col min="23" max="23" width="9.140625" style="3" customWidth="1"/>
    <col min="24" max="16384" width="9.140625" style="3"/>
  </cols>
  <sheetData>
    <row r="2" spans="1:21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  <c r="T2" s="29" t="s">
        <v>0</v>
      </c>
      <c r="U2" s="29" t="s">
        <v>0</v>
      </c>
    </row>
    <row r="3" spans="1:21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  <c r="H3" s="29" t="s">
        <v>169</v>
      </c>
      <c r="I3" s="29" t="s">
        <v>169</v>
      </c>
      <c r="J3" s="29" t="s">
        <v>169</v>
      </c>
      <c r="K3" s="29" t="s">
        <v>169</v>
      </c>
      <c r="L3" s="29" t="s">
        <v>169</v>
      </c>
      <c r="M3" s="29" t="s">
        <v>169</v>
      </c>
      <c r="N3" s="29" t="s">
        <v>169</v>
      </c>
      <c r="O3" s="29" t="s">
        <v>169</v>
      </c>
      <c r="P3" s="29" t="s">
        <v>169</v>
      </c>
      <c r="Q3" s="29" t="s">
        <v>169</v>
      </c>
      <c r="R3" s="29" t="s">
        <v>169</v>
      </c>
      <c r="S3" s="29" t="s">
        <v>169</v>
      </c>
      <c r="T3" s="29" t="s">
        <v>169</v>
      </c>
      <c r="U3" s="29" t="s">
        <v>169</v>
      </c>
    </row>
    <row r="4" spans="1:21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  <c r="T4" s="29" t="s">
        <v>2</v>
      </c>
      <c r="U4" s="29" t="s">
        <v>2</v>
      </c>
    </row>
    <row r="6" spans="1:21" ht="24.75">
      <c r="A6" s="28" t="s">
        <v>3</v>
      </c>
      <c r="C6" s="28" t="s">
        <v>171</v>
      </c>
      <c r="D6" s="28" t="s">
        <v>171</v>
      </c>
      <c r="E6" s="28" t="s">
        <v>171</v>
      </c>
      <c r="F6" s="28" t="s">
        <v>171</v>
      </c>
      <c r="G6" s="28" t="s">
        <v>171</v>
      </c>
      <c r="H6" s="28" t="s">
        <v>171</v>
      </c>
      <c r="I6" s="28" t="s">
        <v>171</v>
      </c>
      <c r="J6" s="28" t="s">
        <v>171</v>
      </c>
      <c r="K6" s="28" t="s">
        <v>171</v>
      </c>
      <c r="M6" s="28" t="s">
        <v>172</v>
      </c>
      <c r="N6" s="28" t="s">
        <v>172</v>
      </c>
      <c r="O6" s="28" t="s">
        <v>172</v>
      </c>
      <c r="P6" s="28" t="s">
        <v>172</v>
      </c>
      <c r="Q6" s="28" t="s">
        <v>172</v>
      </c>
      <c r="R6" s="28" t="s">
        <v>172</v>
      </c>
      <c r="S6" s="28" t="s">
        <v>172</v>
      </c>
      <c r="T6" s="28" t="s">
        <v>172</v>
      </c>
      <c r="U6" s="28" t="s">
        <v>172</v>
      </c>
    </row>
    <row r="7" spans="1:21" ht="25.5" thickBot="1">
      <c r="A7" s="28" t="s">
        <v>3</v>
      </c>
      <c r="C7" s="28" t="s">
        <v>261</v>
      </c>
      <c r="E7" s="28" t="s">
        <v>262</v>
      </c>
      <c r="G7" s="28" t="s">
        <v>263</v>
      </c>
      <c r="I7" s="28" t="s">
        <v>145</v>
      </c>
      <c r="K7" s="28" t="s">
        <v>264</v>
      </c>
      <c r="M7" s="28" t="s">
        <v>261</v>
      </c>
      <c r="O7" s="28" t="s">
        <v>262</v>
      </c>
      <c r="Q7" s="28" t="s">
        <v>263</v>
      </c>
      <c r="S7" s="28" t="s">
        <v>145</v>
      </c>
      <c r="U7" s="28" t="s">
        <v>264</v>
      </c>
    </row>
    <row r="8" spans="1:21">
      <c r="A8" s="3" t="s">
        <v>54</v>
      </c>
      <c r="C8" s="11">
        <v>0</v>
      </c>
      <c r="D8" s="11"/>
      <c r="E8" s="11">
        <v>3440276238</v>
      </c>
      <c r="F8" s="11"/>
      <c r="G8" s="11">
        <v>1259080478</v>
      </c>
      <c r="H8" s="11"/>
      <c r="I8" s="11">
        <f>C8+E8+G8</f>
        <v>4699356716</v>
      </c>
      <c r="K8" s="12">
        <f>I8/$I$81</f>
        <v>-2.2694524647140325E-2</v>
      </c>
      <c r="M8" s="11">
        <v>4326568500</v>
      </c>
      <c r="N8" s="11"/>
      <c r="O8" s="11">
        <v>6672322587</v>
      </c>
      <c r="P8" s="11"/>
      <c r="Q8" s="11">
        <v>1836514249</v>
      </c>
      <c r="R8" s="11"/>
      <c r="S8" s="11">
        <f>M8+O8+Q8</f>
        <v>12835405336</v>
      </c>
      <c r="U8" s="12">
        <f>S8/$S$81</f>
        <v>0.1041918037281049</v>
      </c>
    </row>
    <row r="9" spans="1:21">
      <c r="A9" s="3" t="s">
        <v>33</v>
      </c>
      <c r="C9" s="11">
        <v>0</v>
      </c>
      <c r="D9" s="11"/>
      <c r="E9" s="11">
        <v>-8844171921</v>
      </c>
      <c r="F9" s="11"/>
      <c r="G9" s="11">
        <v>1298831746</v>
      </c>
      <c r="H9" s="11"/>
      <c r="I9" s="11">
        <f t="shared" ref="I9:I69" si="0">C9+E9+G9</f>
        <v>-7545340175</v>
      </c>
      <c r="K9" s="12">
        <f t="shared" ref="K9:K72" si="1">I9/$I$81</f>
        <v>3.6438584878985297E-2</v>
      </c>
      <c r="M9" s="11">
        <v>1235851200</v>
      </c>
      <c r="N9" s="11"/>
      <c r="O9" s="11">
        <v>7392119607</v>
      </c>
      <c r="P9" s="11"/>
      <c r="Q9" s="11">
        <v>8242819422</v>
      </c>
      <c r="R9" s="11"/>
      <c r="S9" s="11">
        <f t="shared" ref="S9:S69" si="2">M9+O9+Q9</f>
        <v>16870790229</v>
      </c>
      <c r="U9" s="12">
        <f t="shared" ref="U9:U72" si="3">S9/$S$81</f>
        <v>0.13694916664204035</v>
      </c>
    </row>
    <row r="10" spans="1:21">
      <c r="A10" s="3" t="s">
        <v>22</v>
      </c>
      <c r="C10" s="11">
        <v>0</v>
      </c>
      <c r="D10" s="11"/>
      <c r="E10" s="11">
        <v>6873482098</v>
      </c>
      <c r="F10" s="11"/>
      <c r="G10" s="11">
        <v>-8547141301</v>
      </c>
      <c r="H10" s="11"/>
      <c r="I10" s="11">
        <f t="shared" si="0"/>
        <v>-1673659203</v>
      </c>
      <c r="K10" s="12">
        <f t="shared" si="1"/>
        <v>8.0825743455642651E-3</v>
      </c>
      <c r="M10" s="11">
        <v>0</v>
      </c>
      <c r="N10" s="11"/>
      <c r="O10" s="11">
        <v>-8609953565</v>
      </c>
      <c r="P10" s="11"/>
      <c r="Q10" s="11">
        <v>-8547144162</v>
      </c>
      <c r="R10" s="11"/>
      <c r="S10" s="11">
        <f t="shared" si="2"/>
        <v>-17157097727</v>
      </c>
      <c r="U10" s="12">
        <f t="shared" si="3"/>
        <v>-0.13927327669985307</v>
      </c>
    </row>
    <row r="11" spans="1:21">
      <c r="A11" s="3" t="s">
        <v>56</v>
      </c>
      <c r="C11" s="11">
        <v>0</v>
      </c>
      <c r="D11" s="11"/>
      <c r="E11" s="11">
        <v>-2384853749</v>
      </c>
      <c r="F11" s="11"/>
      <c r="G11" s="11">
        <v>-5785029217</v>
      </c>
      <c r="H11" s="11"/>
      <c r="I11" s="11">
        <f t="shared" si="0"/>
        <v>-8169882966</v>
      </c>
      <c r="K11" s="12">
        <f t="shared" si="1"/>
        <v>3.9454678914853186E-2</v>
      </c>
      <c r="M11" s="11">
        <v>11961149895</v>
      </c>
      <c r="N11" s="11"/>
      <c r="O11" s="11">
        <v>7725696746</v>
      </c>
      <c r="P11" s="11"/>
      <c r="Q11" s="11">
        <v>12299394690</v>
      </c>
      <c r="R11" s="11"/>
      <c r="S11" s="11">
        <f t="shared" si="2"/>
        <v>31986241331</v>
      </c>
      <c r="U11" s="12">
        <f t="shared" si="3"/>
        <v>0.25964931309274458</v>
      </c>
    </row>
    <row r="12" spans="1:21">
      <c r="A12" s="3" t="s">
        <v>66</v>
      </c>
      <c r="C12" s="11">
        <v>0</v>
      </c>
      <c r="D12" s="11"/>
      <c r="E12" s="11">
        <v>0</v>
      </c>
      <c r="F12" s="11"/>
      <c r="G12" s="11">
        <v>7898608942</v>
      </c>
      <c r="H12" s="11"/>
      <c r="I12" s="11">
        <f t="shared" si="0"/>
        <v>7898608942</v>
      </c>
      <c r="K12" s="12">
        <f t="shared" si="1"/>
        <v>-3.814461981616081E-2</v>
      </c>
      <c r="M12" s="11">
        <v>0</v>
      </c>
      <c r="N12" s="11"/>
      <c r="O12" s="11">
        <v>0</v>
      </c>
      <c r="P12" s="11"/>
      <c r="Q12" s="11">
        <v>7898608942</v>
      </c>
      <c r="R12" s="11"/>
      <c r="S12" s="11">
        <f t="shared" si="2"/>
        <v>7898608942</v>
      </c>
      <c r="U12" s="12">
        <f t="shared" si="3"/>
        <v>6.4117204799267136E-2</v>
      </c>
    </row>
    <row r="13" spans="1:21">
      <c r="A13" s="3" t="s">
        <v>16</v>
      </c>
      <c r="C13" s="11">
        <v>0</v>
      </c>
      <c r="D13" s="11"/>
      <c r="E13" s="11">
        <v>-2731362746</v>
      </c>
      <c r="F13" s="11"/>
      <c r="G13" s="11">
        <v>-2038</v>
      </c>
      <c r="H13" s="11"/>
      <c r="I13" s="11">
        <f t="shared" si="0"/>
        <v>-2731364784</v>
      </c>
      <c r="K13" s="12">
        <f t="shared" si="1"/>
        <v>1.3190534185194022E-2</v>
      </c>
      <c r="M13" s="11">
        <v>0</v>
      </c>
      <c r="N13" s="11"/>
      <c r="O13" s="11">
        <v>-2894864667</v>
      </c>
      <c r="P13" s="11"/>
      <c r="Q13" s="11">
        <v>-2038</v>
      </c>
      <c r="R13" s="11"/>
      <c r="S13" s="11">
        <f t="shared" si="2"/>
        <v>-2894866705</v>
      </c>
      <c r="U13" s="12">
        <f t="shared" si="3"/>
        <v>-2.3499170898827446E-2</v>
      </c>
    </row>
    <row r="14" spans="1:21">
      <c r="A14" s="3" t="s">
        <v>32</v>
      </c>
      <c r="C14" s="11">
        <v>0</v>
      </c>
      <c r="D14" s="11"/>
      <c r="E14" s="11">
        <v>9366569356</v>
      </c>
      <c r="F14" s="11"/>
      <c r="G14" s="11">
        <v>-4618134086</v>
      </c>
      <c r="H14" s="11"/>
      <c r="I14" s="11">
        <f t="shared" si="0"/>
        <v>4748435270</v>
      </c>
      <c r="K14" s="12">
        <f t="shared" si="1"/>
        <v>-2.2931538885622538E-2</v>
      </c>
      <c r="M14" s="11">
        <v>16555083300</v>
      </c>
      <c r="N14" s="11"/>
      <c r="O14" s="11">
        <v>-1551896895</v>
      </c>
      <c r="P14" s="11"/>
      <c r="Q14" s="11">
        <v>-11542774698</v>
      </c>
      <c r="R14" s="11"/>
      <c r="S14" s="11">
        <f t="shared" si="2"/>
        <v>3460411707</v>
      </c>
      <c r="U14" s="12">
        <f t="shared" si="3"/>
        <v>2.8090000117327062E-2</v>
      </c>
    </row>
    <row r="15" spans="1:21">
      <c r="A15" s="3" t="s">
        <v>35</v>
      </c>
      <c r="C15" s="11">
        <v>0</v>
      </c>
      <c r="D15" s="11"/>
      <c r="E15" s="11">
        <v>0</v>
      </c>
      <c r="F15" s="11"/>
      <c r="G15" s="11">
        <v>14651019284</v>
      </c>
      <c r="H15" s="11"/>
      <c r="I15" s="11">
        <f t="shared" si="0"/>
        <v>14651019284</v>
      </c>
      <c r="K15" s="12">
        <f t="shared" si="1"/>
        <v>-7.0753921938805683E-2</v>
      </c>
      <c r="M15" s="11">
        <v>867058698</v>
      </c>
      <c r="N15" s="11"/>
      <c r="O15" s="11">
        <v>0</v>
      </c>
      <c r="P15" s="11"/>
      <c r="Q15" s="11">
        <v>18160089445</v>
      </c>
      <c r="R15" s="11"/>
      <c r="S15" s="11">
        <f t="shared" si="2"/>
        <v>19027148143</v>
      </c>
      <c r="U15" s="12">
        <f t="shared" si="3"/>
        <v>0.15445346936264698</v>
      </c>
    </row>
    <row r="16" spans="1:21">
      <c r="A16" s="3" t="s">
        <v>220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f t="shared" si="0"/>
        <v>0</v>
      </c>
      <c r="K16" s="12">
        <f t="shared" si="1"/>
        <v>0</v>
      </c>
      <c r="M16" s="11">
        <v>0</v>
      </c>
      <c r="N16" s="11"/>
      <c r="O16" s="11">
        <v>0</v>
      </c>
      <c r="P16" s="11"/>
      <c r="Q16" s="11">
        <v>636526705</v>
      </c>
      <c r="R16" s="11"/>
      <c r="S16" s="11">
        <f t="shared" si="2"/>
        <v>636526705</v>
      </c>
      <c r="U16" s="12">
        <f t="shared" si="3"/>
        <v>5.1670254097114024E-3</v>
      </c>
    </row>
    <row r="17" spans="1:21">
      <c r="A17" s="3" t="s">
        <v>221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0"/>
        <v>0</v>
      </c>
      <c r="K17" s="12">
        <f t="shared" si="1"/>
        <v>0</v>
      </c>
      <c r="M17" s="11">
        <v>0</v>
      </c>
      <c r="N17" s="11"/>
      <c r="O17" s="11">
        <v>0</v>
      </c>
      <c r="P17" s="11"/>
      <c r="Q17" s="11">
        <v>-39624664</v>
      </c>
      <c r="R17" s="11"/>
      <c r="S17" s="11">
        <f t="shared" si="2"/>
        <v>-39624664</v>
      </c>
      <c r="U17" s="12">
        <f t="shared" si="3"/>
        <v>-3.2165444769403142E-4</v>
      </c>
    </row>
    <row r="18" spans="1:21">
      <c r="A18" s="3" t="s">
        <v>27</v>
      </c>
      <c r="C18" s="11">
        <v>0</v>
      </c>
      <c r="D18" s="11"/>
      <c r="E18" s="11">
        <v>-10741397336</v>
      </c>
      <c r="F18" s="11"/>
      <c r="G18" s="11">
        <v>0</v>
      </c>
      <c r="H18" s="11"/>
      <c r="I18" s="11">
        <f t="shared" si="0"/>
        <v>-10741397336</v>
      </c>
      <c r="K18" s="12">
        <f t="shared" si="1"/>
        <v>5.1873250174137117E-2</v>
      </c>
      <c r="M18" s="11">
        <v>2645184508</v>
      </c>
      <c r="N18" s="11"/>
      <c r="O18" s="11">
        <v>-6185018953</v>
      </c>
      <c r="P18" s="11"/>
      <c r="Q18" s="11">
        <v>-3867515840</v>
      </c>
      <c r="R18" s="11"/>
      <c r="S18" s="11">
        <f t="shared" si="2"/>
        <v>-7407350285</v>
      </c>
      <c r="U18" s="12">
        <f t="shared" si="3"/>
        <v>-6.0129397306634601E-2</v>
      </c>
    </row>
    <row r="19" spans="1:21">
      <c r="A19" s="3" t="s">
        <v>222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f t="shared" si="0"/>
        <v>0</v>
      </c>
      <c r="K19" s="12">
        <f t="shared" si="1"/>
        <v>0</v>
      </c>
      <c r="M19" s="11">
        <v>0</v>
      </c>
      <c r="N19" s="11"/>
      <c r="O19" s="11">
        <v>0</v>
      </c>
      <c r="P19" s="11"/>
      <c r="Q19" s="11">
        <v>11369053955</v>
      </c>
      <c r="R19" s="11"/>
      <c r="S19" s="11">
        <f t="shared" si="2"/>
        <v>11369053955</v>
      </c>
      <c r="U19" s="12">
        <f t="shared" si="3"/>
        <v>9.2288650591438912E-2</v>
      </c>
    </row>
    <row r="20" spans="1:21">
      <c r="A20" s="3" t="s">
        <v>47</v>
      </c>
      <c r="C20" s="11">
        <v>0</v>
      </c>
      <c r="D20" s="11"/>
      <c r="E20" s="11">
        <v>-8672428138</v>
      </c>
      <c r="F20" s="11"/>
      <c r="G20" s="11">
        <v>0</v>
      </c>
      <c r="H20" s="11"/>
      <c r="I20" s="11">
        <f t="shared" si="0"/>
        <v>-8672428138</v>
      </c>
      <c r="K20" s="12">
        <f t="shared" si="1"/>
        <v>4.1881611893450972E-2</v>
      </c>
      <c r="M20" s="11">
        <v>7322162381</v>
      </c>
      <c r="N20" s="11"/>
      <c r="O20" s="11">
        <v>-27879337613</v>
      </c>
      <c r="P20" s="11"/>
      <c r="Q20" s="11">
        <v>-101411850</v>
      </c>
      <c r="R20" s="11"/>
      <c r="S20" s="11">
        <f t="shared" si="2"/>
        <v>-20658587082</v>
      </c>
      <c r="U20" s="12">
        <f t="shared" si="3"/>
        <v>-0.16769672590787804</v>
      </c>
    </row>
    <row r="21" spans="1:21">
      <c r="A21" s="3" t="s">
        <v>223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f t="shared" si="0"/>
        <v>0</v>
      </c>
      <c r="K21" s="12">
        <f t="shared" si="1"/>
        <v>0</v>
      </c>
      <c r="M21" s="11">
        <v>0</v>
      </c>
      <c r="N21" s="11"/>
      <c r="O21" s="11">
        <v>0</v>
      </c>
      <c r="P21" s="11"/>
      <c r="Q21" s="11">
        <v>2751755060</v>
      </c>
      <c r="R21" s="11"/>
      <c r="S21" s="11">
        <f t="shared" si="2"/>
        <v>2751755060</v>
      </c>
      <c r="U21" s="12">
        <f t="shared" si="3"/>
        <v>2.2337457650456197E-2</v>
      </c>
    </row>
    <row r="22" spans="1:21">
      <c r="A22" s="3" t="s">
        <v>67</v>
      </c>
      <c r="C22" s="11">
        <v>0</v>
      </c>
      <c r="D22" s="11"/>
      <c r="E22" s="11">
        <v>-677150123</v>
      </c>
      <c r="F22" s="11"/>
      <c r="G22" s="11">
        <v>0</v>
      </c>
      <c r="H22" s="11"/>
      <c r="I22" s="11">
        <f t="shared" si="0"/>
        <v>-677150123</v>
      </c>
      <c r="K22" s="12">
        <f t="shared" si="1"/>
        <v>3.2701497428180345E-3</v>
      </c>
      <c r="M22" s="11">
        <v>0</v>
      </c>
      <c r="N22" s="11"/>
      <c r="O22" s="11">
        <v>-677150123</v>
      </c>
      <c r="P22" s="11"/>
      <c r="Q22" s="11">
        <v>3019081239</v>
      </c>
      <c r="R22" s="11"/>
      <c r="S22" s="11">
        <f t="shared" si="2"/>
        <v>2341931116</v>
      </c>
      <c r="U22" s="12">
        <f t="shared" si="3"/>
        <v>1.9010698984209599E-2</v>
      </c>
    </row>
    <row r="23" spans="1:21">
      <c r="A23" s="3" t="s">
        <v>36</v>
      </c>
      <c r="C23" s="11">
        <v>0</v>
      </c>
      <c r="D23" s="11"/>
      <c r="E23" s="11">
        <v>-8105090202</v>
      </c>
      <c r="F23" s="11"/>
      <c r="G23" s="11">
        <v>0</v>
      </c>
      <c r="H23" s="11"/>
      <c r="I23" s="11">
        <f t="shared" si="0"/>
        <v>-8105090202</v>
      </c>
      <c r="K23" s="12">
        <f t="shared" si="1"/>
        <v>3.9141776305321993E-2</v>
      </c>
      <c r="M23" s="11">
        <v>1855000000</v>
      </c>
      <c r="N23" s="11"/>
      <c r="O23" s="11">
        <v>-17222055996</v>
      </c>
      <c r="P23" s="11"/>
      <c r="Q23" s="11">
        <v>107613756</v>
      </c>
      <c r="R23" s="11"/>
      <c r="S23" s="11">
        <f t="shared" si="2"/>
        <v>-15259442240</v>
      </c>
      <c r="U23" s="12">
        <f t="shared" si="3"/>
        <v>-0.12386899901097391</v>
      </c>
    </row>
    <row r="24" spans="1:21">
      <c r="A24" s="3" t="s">
        <v>208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f t="shared" si="0"/>
        <v>0</v>
      </c>
      <c r="K24" s="12">
        <f t="shared" si="1"/>
        <v>0</v>
      </c>
      <c r="M24" s="11">
        <v>10790440650</v>
      </c>
      <c r="N24" s="11"/>
      <c r="O24" s="11">
        <v>0</v>
      </c>
      <c r="P24" s="11"/>
      <c r="Q24" s="11">
        <v>-16642303659</v>
      </c>
      <c r="R24" s="11"/>
      <c r="S24" s="11">
        <f t="shared" si="2"/>
        <v>-5851863009</v>
      </c>
      <c r="U24" s="12">
        <f t="shared" si="3"/>
        <v>-4.7502680758151734E-2</v>
      </c>
    </row>
    <row r="25" spans="1:21">
      <c r="A25" s="3" t="s">
        <v>225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f t="shared" si="0"/>
        <v>0</v>
      </c>
      <c r="K25" s="12">
        <f t="shared" si="1"/>
        <v>0</v>
      </c>
      <c r="M25" s="11">
        <v>0</v>
      </c>
      <c r="N25" s="11"/>
      <c r="O25" s="11">
        <v>0</v>
      </c>
      <c r="P25" s="11"/>
      <c r="Q25" s="11">
        <v>1123612079</v>
      </c>
      <c r="R25" s="11"/>
      <c r="S25" s="11">
        <f t="shared" si="2"/>
        <v>1123612079</v>
      </c>
      <c r="U25" s="12">
        <f t="shared" si="3"/>
        <v>9.1209561472391891E-3</v>
      </c>
    </row>
    <row r="26" spans="1:21">
      <c r="A26" s="3" t="s">
        <v>20</v>
      </c>
      <c r="C26" s="11">
        <v>0</v>
      </c>
      <c r="D26" s="11"/>
      <c r="E26" s="11">
        <v>-1128760802</v>
      </c>
      <c r="F26" s="11"/>
      <c r="G26" s="11">
        <v>0</v>
      </c>
      <c r="H26" s="11"/>
      <c r="I26" s="11">
        <f t="shared" si="0"/>
        <v>-1128760802</v>
      </c>
      <c r="K26" s="12">
        <f t="shared" si="1"/>
        <v>5.4511056278186316E-3</v>
      </c>
      <c r="M26" s="11">
        <v>15085372500</v>
      </c>
      <c r="N26" s="11"/>
      <c r="O26" s="11">
        <v>-8579653531</v>
      </c>
      <c r="P26" s="11"/>
      <c r="Q26" s="11">
        <v>-5255054121</v>
      </c>
      <c r="R26" s="11"/>
      <c r="S26" s="11">
        <f t="shared" si="2"/>
        <v>1250664848</v>
      </c>
      <c r="U26" s="12">
        <f t="shared" si="3"/>
        <v>1.0152310968082398E-2</v>
      </c>
    </row>
    <row r="27" spans="1:21">
      <c r="A27" s="3" t="s">
        <v>226</v>
      </c>
      <c r="C27" s="11">
        <v>0</v>
      </c>
      <c r="D27" s="11"/>
      <c r="E27" s="11">
        <v>0</v>
      </c>
      <c r="F27" s="11"/>
      <c r="G27" s="11">
        <v>0</v>
      </c>
      <c r="H27" s="11"/>
      <c r="I27" s="11">
        <f t="shared" si="0"/>
        <v>0</v>
      </c>
      <c r="K27" s="12">
        <f t="shared" si="1"/>
        <v>0</v>
      </c>
      <c r="M27" s="11">
        <v>0</v>
      </c>
      <c r="N27" s="11"/>
      <c r="O27" s="11">
        <v>0</v>
      </c>
      <c r="P27" s="11"/>
      <c r="Q27" s="11">
        <v>5025706876</v>
      </c>
      <c r="R27" s="11"/>
      <c r="S27" s="11">
        <f t="shared" si="2"/>
        <v>5025706876</v>
      </c>
      <c r="U27" s="12">
        <f t="shared" si="3"/>
        <v>4.0796332543586389E-2</v>
      </c>
    </row>
    <row r="28" spans="1:21">
      <c r="A28" s="3" t="s">
        <v>42</v>
      </c>
      <c r="C28" s="11">
        <v>0</v>
      </c>
      <c r="D28" s="11"/>
      <c r="E28" s="11">
        <v>-382851467</v>
      </c>
      <c r="F28" s="11"/>
      <c r="G28" s="11">
        <v>0</v>
      </c>
      <c r="H28" s="11"/>
      <c r="I28" s="11">
        <f t="shared" si="0"/>
        <v>-382851467</v>
      </c>
      <c r="K28" s="12">
        <f t="shared" si="1"/>
        <v>1.8488981746039752E-3</v>
      </c>
      <c r="M28" s="11">
        <v>2696000000</v>
      </c>
      <c r="N28" s="11"/>
      <c r="O28" s="11">
        <v>-733533302</v>
      </c>
      <c r="P28" s="11"/>
      <c r="Q28" s="11">
        <v>22641683</v>
      </c>
      <c r="R28" s="11"/>
      <c r="S28" s="11">
        <f t="shared" si="2"/>
        <v>1985108381</v>
      </c>
      <c r="U28" s="12">
        <f t="shared" si="3"/>
        <v>1.6114179287510119E-2</v>
      </c>
    </row>
    <row r="29" spans="1:21">
      <c r="A29" s="3" t="s">
        <v>19</v>
      </c>
      <c r="C29" s="11">
        <v>0</v>
      </c>
      <c r="D29" s="11"/>
      <c r="E29" s="11">
        <v>-9318985626</v>
      </c>
      <c r="F29" s="11"/>
      <c r="G29" s="11">
        <v>0</v>
      </c>
      <c r="H29" s="11"/>
      <c r="I29" s="11">
        <f t="shared" si="0"/>
        <v>-9318985626</v>
      </c>
      <c r="K29" s="12">
        <f t="shared" si="1"/>
        <v>4.5004021136667301E-2</v>
      </c>
      <c r="M29" s="11">
        <v>9957571200</v>
      </c>
      <c r="N29" s="11"/>
      <c r="O29" s="11">
        <v>-11107481473</v>
      </c>
      <c r="P29" s="11"/>
      <c r="Q29" s="11">
        <v>-1214380596</v>
      </c>
      <c r="R29" s="11"/>
      <c r="S29" s="11">
        <f t="shared" si="2"/>
        <v>-2364290869</v>
      </c>
      <c r="U29" s="12">
        <f t="shared" si="3"/>
        <v>-1.9192204977592657E-2</v>
      </c>
    </row>
    <row r="30" spans="1:21">
      <c r="A30" s="3" t="s">
        <v>37</v>
      </c>
      <c r="C30" s="11">
        <v>0</v>
      </c>
      <c r="D30" s="11"/>
      <c r="E30" s="11">
        <v>-20862855152</v>
      </c>
      <c r="F30" s="11"/>
      <c r="G30" s="11">
        <v>0</v>
      </c>
      <c r="H30" s="11"/>
      <c r="I30" s="11">
        <f t="shared" si="0"/>
        <v>-20862855152</v>
      </c>
      <c r="K30" s="12">
        <f t="shared" si="1"/>
        <v>0.10075263681191521</v>
      </c>
      <c r="M30" s="11">
        <v>0</v>
      </c>
      <c r="N30" s="11"/>
      <c r="O30" s="11">
        <v>9316485829</v>
      </c>
      <c r="P30" s="11"/>
      <c r="Q30" s="11">
        <v>-990588191</v>
      </c>
      <c r="R30" s="11"/>
      <c r="S30" s="11">
        <f t="shared" si="2"/>
        <v>8325897638</v>
      </c>
      <c r="U30" s="12">
        <f t="shared" si="3"/>
        <v>6.7585734135384226E-2</v>
      </c>
    </row>
    <row r="31" spans="1:21">
      <c r="A31" s="3" t="s">
        <v>227</v>
      </c>
      <c r="C31" s="11">
        <v>0</v>
      </c>
      <c r="D31" s="11"/>
      <c r="E31" s="11">
        <v>0</v>
      </c>
      <c r="F31" s="11"/>
      <c r="G31" s="11">
        <v>0</v>
      </c>
      <c r="H31" s="11"/>
      <c r="I31" s="11">
        <f t="shared" si="0"/>
        <v>0</v>
      </c>
      <c r="K31" s="12">
        <f t="shared" si="1"/>
        <v>0</v>
      </c>
      <c r="M31" s="11">
        <v>0</v>
      </c>
      <c r="N31" s="11"/>
      <c r="O31" s="11">
        <v>0</v>
      </c>
      <c r="P31" s="11"/>
      <c r="Q31" s="11">
        <v>-31635432</v>
      </c>
      <c r="R31" s="11"/>
      <c r="S31" s="11">
        <f t="shared" si="2"/>
        <v>-31635432</v>
      </c>
      <c r="U31" s="12">
        <f t="shared" si="3"/>
        <v>-2.5680160739084343E-4</v>
      </c>
    </row>
    <row r="32" spans="1:21">
      <c r="A32" s="3" t="s">
        <v>228</v>
      </c>
      <c r="C32" s="11">
        <v>0</v>
      </c>
      <c r="D32" s="11"/>
      <c r="E32" s="11">
        <v>0</v>
      </c>
      <c r="F32" s="11"/>
      <c r="G32" s="11">
        <v>0</v>
      </c>
      <c r="H32" s="11"/>
      <c r="I32" s="11">
        <f t="shared" si="0"/>
        <v>0</v>
      </c>
      <c r="K32" s="12">
        <f t="shared" si="1"/>
        <v>0</v>
      </c>
      <c r="M32" s="11">
        <v>0</v>
      </c>
      <c r="N32" s="11"/>
      <c r="O32" s="11">
        <v>0</v>
      </c>
      <c r="P32" s="11"/>
      <c r="Q32" s="11">
        <v>20606572468</v>
      </c>
      <c r="R32" s="11"/>
      <c r="S32" s="11">
        <f t="shared" si="2"/>
        <v>20606572468</v>
      </c>
      <c r="U32" s="12">
        <f t="shared" si="3"/>
        <v>0.16727449565405964</v>
      </c>
    </row>
    <row r="33" spans="1:21">
      <c r="A33" s="3" t="s">
        <v>34</v>
      </c>
      <c r="C33" s="11">
        <v>0</v>
      </c>
      <c r="D33" s="11"/>
      <c r="E33" s="11">
        <v>-6573473442</v>
      </c>
      <c r="F33" s="11"/>
      <c r="G33" s="11">
        <v>0</v>
      </c>
      <c r="H33" s="11"/>
      <c r="I33" s="11">
        <f t="shared" si="0"/>
        <v>-6573473442</v>
      </c>
      <c r="K33" s="12">
        <f t="shared" si="1"/>
        <v>3.1745165149704151E-2</v>
      </c>
      <c r="M33" s="11">
        <v>34457130000</v>
      </c>
      <c r="N33" s="11"/>
      <c r="O33" s="11">
        <v>-2617147721</v>
      </c>
      <c r="P33" s="11"/>
      <c r="Q33" s="11">
        <v>-4558343663</v>
      </c>
      <c r="R33" s="11"/>
      <c r="S33" s="11">
        <f t="shared" si="2"/>
        <v>27281638616</v>
      </c>
      <c r="U33" s="12">
        <f t="shared" si="3"/>
        <v>0.22145955360574512</v>
      </c>
    </row>
    <row r="34" spans="1:21">
      <c r="A34" s="3" t="s">
        <v>229</v>
      </c>
      <c r="C34" s="11">
        <v>0</v>
      </c>
      <c r="D34" s="11"/>
      <c r="E34" s="11">
        <v>0</v>
      </c>
      <c r="F34" s="11"/>
      <c r="G34" s="11">
        <v>0</v>
      </c>
      <c r="H34" s="11"/>
      <c r="I34" s="11">
        <f t="shared" si="0"/>
        <v>0</v>
      </c>
      <c r="K34" s="12">
        <f t="shared" si="1"/>
        <v>0</v>
      </c>
      <c r="M34" s="11">
        <v>0</v>
      </c>
      <c r="N34" s="11"/>
      <c r="O34" s="11">
        <v>0</v>
      </c>
      <c r="P34" s="11"/>
      <c r="Q34" s="11">
        <v>-136067833</v>
      </c>
      <c r="R34" s="11"/>
      <c r="S34" s="11">
        <f t="shared" si="2"/>
        <v>-136067833</v>
      </c>
      <c r="U34" s="12">
        <f t="shared" si="3"/>
        <v>-1.1045348844481988E-3</v>
      </c>
    </row>
    <row r="35" spans="1:21">
      <c r="A35" s="3" t="s">
        <v>230</v>
      </c>
      <c r="C35" s="11">
        <v>0</v>
      </c>
      <c r="D35" s="11"/>
      <c r="E35" s="11">
        <v>0</v>
      </c>
      <c r="F35" s="11"/>
      <c r="G35" s="11">
        <v>0</v>
      </c>
      <c r="H35" s="11"/>
      <c r="I35" s="11">
        <f t="shared" si="0"/>
        <v>0</v>
      </c>
      <c r="K35" s="12">
        <f t="shared" si="1"/>
        <v>0</v>
      </c>
      <c r="M35" s="11">
        <v>0</v>
      </c>
      <c r="N35" s="11"/>
      <c r="O35" s="11">
        <v>0</v>
      </c>
      <c r="P35" s="11"/>
      <c r="Q35" s="11">
        <v>3260282533</v>
      </c>
      <c r="R35" s="11"/>
      <c r="S35" s="11">
        <f t="shared" si="2"/>
        <v>3260282533</v>
      </c>
      <c r="U35" s="12">
        <f t="shared" si="3"/>
        <v>2.6465445296359174E-2</v>
      </c>
    </row>
    <row r="36" spans="1:21">
      <c r="A36" s="3" t="s">
        <v>15</v>
      </c>
      <c r="C36" s="11">
        <v>0</v>
      </c>
      <c r="D36" s="11"/>
      <c r="E36" s="11">
        <v>-11576019917</v>
      </c>
      <c r="F36" s="11"/>
      <c r="G36" s="11">
        <v>0</v>
      </c>
      <c r="H36" s="11"/>
      <c r="I36" s="11">
        <f t="shared" si="0"/>
        <v>-11576019917</v>
      </c>
      <c r="K36" s="12">
        <f t="shared" si="1"/>
        <v>5.5903879019798979E-2</v>
      </c>
      <c r="M36" s="11">
        <v>7563625400</v>
      </c>
      <c r="N36" s="11"/>
      <c r="O36" s="11">
        <v>-16645839800</v>
      </c>
      <c r="P36" s="11"/>
      <c r="Q36" s="11">
        <v>-3659</v>
      </c>
      <c r="R36" s="11"/>
      <c r="S36" s="11">
        <f t="shared" si="2"/>
        <v>-9082218059</v>
      </c>
      <c r="U36" s="12">
        <f t="shared" si="3"/>
        <v>-7.3725188776475256E-2</v>
      </c>
    </row>
    <row r="37" spans="1:21">
      <c r="A37" s="3" t="s">
        <v>231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f t="shared" si="0"/>
        <v>0</v>
      </c>
      <c r="K37" s="12">
        <f t="shared" si="1"/>
        <v>0</v>
      </c>
      <c r="M37" s="11">
        <v>0</v>
      </c>
      <c r="N37" s="11"/>
      <c r="O37" s="11">
        <v>0</v>
      </c>
      <c r="P37" s="11"/>
      <c r="Q37" s="11">
        <v>8441070120</v>
      </c>
      <c r="R37" s="11"/>
      <c r="S37" s="11">
        <f t="shared" si="2"/>
        <v>8441070120</v>
      </c>
      <c r="U37" s="12">
        <f t="shared" si="3"/>
        <v>6.8520650355424872E-2</v>
      </c>
    </row>
    <row r="38" spans="1:21">
      <c r="A38" s="3" t="s">
        <v>38</v>
      </c>
      <c r="C38" s="11">
        <v>0</v>
      </c>
      <c r="D38" s="11"/>
      <c r="E38" s="11">
        <v>974804218</v>
      </c>
      <c r="F38" s="11"/>
      <c r="G38" s="11">
        <v>0</v>
      </c>
      <c r="H38" s="11"/>
      <c r="I38" s="11">
        <f t="shared" si="0"/>
        <v>974804218</v>
      </c>
      <c r="K38" s="12">
        <f t="shared" si="1"/>
        <v>-4.7076056763717599E-3</v>
      </c>
      <c r="M38" s="11">
        <v>6193509600</v>
      </c>
      <c r="N38" s="11"/>
      <c r="O38" s="11">
        <v>15561936584</v>
      </c>
      <c r="P38" s="11"/>
      <c r="Q38" s="11">
        <v>283960505</v>
      </c>
      <c r="R38" s="11"/>
      <c r="S38" s="11">
        <f t="shared" si="2"/>
        <v>22039406689</v>
      </c>
      <c r="U38" s="12">
        <f t="shared" si="3"/>
        <v>0.1789055721975191</v>
      </c>
    </row>
    <row r="39" spans="1:21">
      <c r="A39" s="3" t="s">
        <v>17</v>
      </c>
      <c r="C39" s="11">
        <v>0</v>
      </c>
      <c r="D39" s="11"/>
      <c r="E39" s="11">
        <v>-30253882983</v>
      </c>
      <c r="F39" s="11"/>
      <c r="G39" s="11">
        <v>0</v>
      </c>
      <c r="H39" s="11"/>
      <c r="I39" s="11">
        <f t="shared" si="0"/>
        <v>-30253882983</v>
      </c>
      <c r="K39" s="12">
        <f t="shared" si="1"/>
        <v>0.14610457016206488</v>
      </c>
      <c r="M39" s="11">
        <v>0</v>
      </c>
      <c r="N39" s="11"/>
      <c r="O39" s="11">
        <v>-6863899025</v>
      </c>
      <c r="P39" s="11"/>
      <c r="Q39" s="11">
        <v>3060195472</v>
      </c>
      <c r="R39" s="11"/>
      <c r="S39" s="11">
        <f t="shared" si="2"/>
        <v>-3803703553</v>
      </c>
      <c r="U39" s="12">
        <f t="shared" si="3"/>
        <v>-3.0876682399932524E-2</v>
      </c>
    </row>
    <row r="40" spans="1:21">
      <c r="A40" s="3" t="s">
        <v>232</v>
      </c>
      <c r="C40" s="11">
        <v>0</v>
      </c>
      <c r="D40" s="11"/>
      <c r="E40" s="11">
        <v>0</v>
      </c>
      <c r="F40" s="11"/>
      <c r="G40" s="11">
        <v>0</v>
      </c>
      <c r="H40" s="11"/>
      <c r="I40" s="11">
        <f t="shared" si="0"/>
        <v>0</v>
      </c>
      <c r="K40" s="12">
        <f t="shared" si="1"/>
        <v>0</v>
      </c>
      <c r="M40" s="11">
        <v>0</v>
      </c>
      <c r="N40" s="11"/>
      <c r="O40" s="11">
        <v>0</v>
      </c>
      <c r="P40" s="11"/>
      <c r="Q40" s="11">
        <v>5815601015</v>
      </c>
      <c r="R40" s="11"/>
      <c r="S40" s="11">
        <f t="shared" si="2"/>
        <v>5815601015</v>
      </c>
      <c r="U40" s="12">
        <f t="shared" si="3"/>
        <v>4.7208322889215504E-2</v>
      </c>
    </row>
    <row r="41" spans="1:21">
      <c r="A41" s="3" t="s">
        <v>233</v>
      </c>
      <c r="C41" s="11">
        <v>0</v>
      </c>
      <c r="D41" s="11"/>
      <c r="E41" s="11">
        <v>0</v>
      </c>
      <c r="F41" s="11"/>
      <c r="G41" s="11">
        <v>0</v>
      </c>
      <c r="H41" s="11"/>
      <c r="I41" s="11">
        <f t="shared" si="0"/>
        <v>0</v>
      </c>
      <c r="K41" s="12">
        <f t="shared" si="1"/>
        <v>0</v>
      </c>
      <c r="M41" s="11">
        <v>0</v>
      </c>
      <c r="N41" s="11"/>
      <c r="O41" s="11">
        <v>0</v>
      </c>
      <c r="P41" s="11"/>
      <c r="Q41" s="11">
        <v>6833120649</v>
      </c>
      <c r="R41" s="11"/>
      <c r="S41" s="11">
        <f t="shared" si="2"/>
        <v>6833120649</v>
      </c>
      <c r="U41" s="12">
        <f t="shared" si="3"/>
        <v>5.5468070300375961E-2</v>
      </c>
    </row>
    <row r="42" spans="1:21">
      <c r="A42" s="3" t="s">
        <v>234</v>
      </c>
      <c r="C42" s="11">
        <v>0</v>
      </c>
      <c r="D42" s="11"/>
      <c r="E42" s="11">
        <v>0</v>
      </c>
      <c r="F42" s="11"/>
      <c r="G42" s="11">
        <v>0</v>
      </c>
      <c r="H42" s="11"/>
      <c r="I42" s="11">
        <f t="shared" si="0"/>
        <v>0</v>
      </c>
      <c r="K42" s="12">
        <f t="shared" si="1"/>
        <v>0</v>
      </c>
      <c r="M42" s="11">
        <v>0</v>
      </c>
      <c r="N42" s="11"/>
      <c r="O42" s="11">
        <v>0</v>
      </c>
      <c r="P42" s="11"/>
      <c r="Q42" s="11">
        <v>-42149760</v>
      </c>
      <c r="R42" s="11"/>
      <c r="S42" s="11">
        <f t="shared" si="2"/>
        <v>-42149760</v>
      </c>
      <c r="U42" s="12">
        <f t="shared" si="3"/>
        <v>-3.4215199334525529E-4</v>
      </c>
    </row>
    <row r="43" spans="1:21">
      <c r="A43" s="3" t="s">
        <v>235</v>
      </c>
      <c r="C43" s="11">
        <v>0</v>
      </c>
      <c r="D43" s="11"/>
      <c r="E43" s="11">
        <v>0</v>
      </c>
      <c r="F43" s="11"/>
      <c r="G43" s="11">
        <v>0</v>
      </c>
      <c r="H43" s="11"/>
      <c r="I43" s="11">
        <f t="shared" si="0"/>
        <v>0</v>
      </c>
      <c r="K43" s="12">
        <f t="shared" si="1"/>
        <v>0</v>
      </c>
      <c r="M43" s="11">
        <v>0</v>
      </c>
      <c r="N43" s="11"/>
      <c r="O43" s="11">
        <v>0</v>
      </c>
      <c r="P43" s="11"/>
      <c r="Q43" s="11">
        <v>0</v>
      </c>
      <c r="R43" s="11"/>
      <c r="S43" s="11">
        <f t="shared" si="2"/>
        <v>0</v>
      </c>
      <c r="U43" s="12">
        <f t="shared" si="3"/>
        <v>0</v>
      </c>
    </row>
    <row r="44" spans="1:21">
      <c r="A44" s="3" t="s">
        <v>23</v>
      </c>
      <c r="C44" s="11">
        <v>0</v>
      </c>
      <c r="D44" s="11"/>
      <c r="E44" s="11">
        <v>-2160427622</v>
      </c>
      <c r="F44" s="11"/>
      <c r="G44" s="11">
        <v>0</v>
      </c>
      <c r="H44" s="11"/>
      <c r="I44" s="11">
        <f t="shared" si="0"/>
        <v>-2160427622</v>
      </c>
      <c r="K44" s="12">
        <f t="shared" si="1"/>
        <v>1.0433316915251123E-2</v>
      </c>
      <c r="M44" s="11">
        <v>0</v>
      </c>
      <c r="N44" s="11"/>
      <c r="O44" s="11">
        <v>25411794404</v>
      </c>
      <c r="P44" s="11"/>
      <c r="Q44" s="11">
        <v>5362582993</v>
      </c>
      <c r="R44" s="11"/>
      <c r="S44" s="11">
        <f t="shared" si="2"/>
        <v>30774377397</v>
      </c>
      <c r="U44" s="12">
        <f t="shared" si="3"/>
        <v>0.24981196975600142</v>
      </c>
    </row>
    <row r="45" spans="1:21">
      <c r="A45" s="3" t="s">
        <v>18</v>
      </c>
      <c r="C45" s="11">
        <v>0</v>
      </c>
      <c r="D45" s="11"/>
      <c r="E45" s="11">
        <v>-9197912541</v>
      </c>
      <c r="F45" s="11"/>
      <c r="G45" s="11">
        <v>0</v>
      </c>
      <c r="H45" s="11"/>
      <c r="I45" s="11">
        <f t="shared" si="0"/>
        <v>-9197912541</v>
      </c>
      <c r="K45" s="12">
        <f t="shared" si="1"/>
        <v>4.4419324915952095E-2</v>
      </c>
      <c r="M45" s="11">
        <v>1296594200</v>
      </c>
      <c r="N45" s="11"/>
      <c r="O45" s="11">
        <v>-212683761</v>
      </c>
      <c r="P45" s="11"/>
      <c r="Q45" s="11">
        <v>-304395861</v>
      </c>
      <c r="R45" s="11"/>
      <c r="S45" s="11">
        <f t="shared" si="2"/>
        <v>779514578</v>
      </c>
      <c r="U45" s="12">
        <f t="shared" si="3"/>
        <v>6.3277339350066401E-3</v>
      </c>
    </row>
    <row r="46" spans="1:21">
      <c r="A46" s="3" t="s">
        <v>214</v>
      </c>
      <c r="C46" s="11">
        <v>0</v>
      </c>
      <c r="D46" s="11"/>
      <c r="E46" s="11">
        <v>0</v>
      </c>
      <c r="F46" s="11"/>
      <c r="G46" s="11">
        <v>0</v>
      </c>
      <c r="H46" s="11"/>
      <c r="I46" s="11">
        <f t="shared" si="0"/>
        <v>0</v>
      </c>
      <c r="K46" s="12">
        <f t="shared" si="1"/>
        <v>0</v>
      </c>
      <c r="M46" s="11">
        <v>433200000</v>
      </c>
      <c r="N46" s="11"/>
      <c r="O46" s="11">
        <v>0</v>
      </c>
      <c r="P46" s="11"/>
      <c r="Q46" s="11">
        <v>6375794139</v>
      </c>
      <c r="R46" s="11"/>
      <c r="S46" s="11">
        <f t="shared" si="2"/>
        <v>6808994139</v>
      </c>
      <c r="U46" s="12">
        <f t="shared" si="3"/>
        <v>5.5272222601860849E-2</v>
      </c>
    </row>
    <row r="47" spans="1:21">
      <c r="A47" s="3" t="s">
        <v>28</v>
      </c>
      <c r="C47" s="11">
        <v>0</v>
      </c>
      <c r="D47" s="11"/>
      <c r="E47" s="11">
        <v>0</v>
      </c>
      <c r="F47" s="11"/>
      <c r="G47" s="11">
        <v>0</v>
      </c>
      <c r="H47" s="11"/>
      <c r="I47" s="11">
        <f t="shared" si="0"/>
        <v>0</v>
      </c>
      <c r="K47" s="12">
        <f t="shared" si="1"/>
        <v>0</v>
      </c>
      <c r="M47" s="11">
        <v>1737303552</v>
      </c>
      <c r="N47" s="11"/>
      <c r="O47" s="11">
        <v>0</v>
      </c>
      <c r="P47" s="11"/>
      <c r="Q47" s="11">
        <v>731259350</v>
      </c>
      <c r="R47" s="11"/>
      <c r="S47" s="11">
        <f t="shared" si="2"/>
        <v>2468562902</v>
      </c>
      <c r="U47" s="12">
        <f t="shared" si="3"/>
        <v>2.0038636462400929E-2</v>
      </c>
    </row>
    <row r="48" spans="1:21">
      <c r="A48" s="3" t="s">
        <v>237</v>
      </c>
      <c r="C48" s="11">
        <v>0</v>
      </c>
      <c r="D48" s="11"/>
      <c r="E48" s="11">
        <v>0</v>
      </c>
      <c r="F48" s="11"/>
      <c r="G48" s="11">
        <v>0</v>
      </c>
      <c r="H48" s="11"/>
      <c r="I48" s="11">
        <f t="shared" si="0"/>
        <v>0</v>
      </c>
      <c r="K48" s="12">
        <f t="shared" si="1"/>
        <v>0</v>
      </c>
      <c r="M48" s="11">
        <v>0</v>
      </c>
      <c r="N48" s="11"/>
      <c r="O48" s="11">
        <v>0</v>
      </c>
      <c r="P48" s="11"/>
      <c r="Q48" s="11">
        <v>1261980104</v>
      </c>
      <c r="R48" s="11"/>
      <c r="S48" s="11">
        <f t="shared" si="2"/>
        <v>1261980104</v>
      </c>
      <c r="U48" s="12">
        <f t="shared" si="3"/>
        <v>1.0244162912093749E-2</v>
      </c>
    </row>
    <row r="49" spans="1:21">
      <c r="A49" s="3" t="s">
        <v>58</v>
      </c>
      <c r="C49" s="11">
        <v>0</v>
      </c>
      <c r="D49" s="11"/>
      <c r="E49" s="11">
        <v>-2784731944</v>
      </c>
      <c r="F49" s="11"/>
      <c r="G49" s="11">
        <v>0</v>
      </c>
      <c r="H49" s="11"/>
      <c r="I49" s="11">
        <f t="shared" si="0"/>
        <v>-2784731944</v>
      </c>
      <c r="K49" s="12">
        <f t="shared" si="1"/>
        <v>1.3448259316773048E-2</v>
      </c>
      <c r="M49" s="11">
        <v>0</v>
      </c>
      <c r="N49" s="11"/>
      <c r="O49" s="11">
        <v>-13483943304</v>
      </c>
      <c r="P49" s="11"/>
      <c r="Q49" s="11">
        <v>6665842215</v>
      </c>
      <c r="R49" s="11"/>
      <c r="S49" s="11">
        <f t="shared" si="2"/>
        <v>-6818101089</v>
      </c>
      <c r="U49" s="12">
        <f t="shared" si="3"/>
        <v>-5.5346148552940892E-2</v>
      </c>
    </row>
    <row r="50" spans="1:21">
      <c r="A50" s="3" t="s">
        <v>57</v>
      </c>
      <c r="C50" s="11">
        <v>0</v>
      </c>
      <c r="D50" s="11"/>
      <c r="E50" s="11">
        <v>-30949749855</v>
      </c>
      <c r="F50" s="11"/>
      <c r="G50" s="11">
        <v>0</v>
      </c>
      <c r="H50" s="11"/>
      <c r="I50" s="11">
        <f t="shared" si="0"/>
        <v>-30949749855</v>
      </c>
      <c r="K50" s="12">
        <f t="shared" si="1"/>
        <v>0.14946510838721469</v>
      </c>
      <c r="M50" s="11">
        <v>19865947530</v>
      </c>
      <c r="N50" s="11"/>
      <c r="O50" s="11">
        <v>-50340403977</v>
      </c>
      <c r="P50" s="11"/>
      <c r="Q50" s="11">
        <v>-42664883891</v>
      </c>
      <c r="R50" s="11"/>
      <c r="S50" s="11">
        <f t="shared" si="2"/>
        <v>-73139340338</v>
      </c>
      <c r="U50" s="12">
        <f t="shared" si="3"/>
        <v>-0.59371087969667535</v>
      </c>
    </row>
    <row r="51" spans="1:21">
      <c r="A51" s="3" t="s">
        <v>43</v>
      </c>
      <c r="C51" s="11">
        <v>0</v>
      </c>
      <c r="D51" s="11"/>
      <c r="E51" s="11">
        <v>-1387900543</v>
      </c>
      <c r="F51" s="11"/>
      <c r="G51" s="11">
        <v>0</v>
      </c>
      <c r="H51" s="11"/>
      <c r="I51" s="11">
        <f t="shared" si="0"/>
        <v>-1387900543</v>
      </c>
      <c r="K51" s="12">
        <f t="shared" si="1"/>
        <v>6.7025648369386185E-3</v>
      </c>
      <c r="M51" s="11">
        <v>3818625000</v>
      </c>
      <c r="N51" s="11"/>
      <c r="O51" s="11">
        <v>-734587125</v>
      </c>
      <c r="P51" s="11"/>
      <c r="Q51" s="11">
        <v>-30657899</v>
      </c>
      <c r="R51" s="11"/>
      <c r="S51" s="11">
        <f t="shared" si="2"/>
        <v>3053379976</v>
      </c>
      <c r="U51" s="12">
        <f t="shared" si="3"/>
        <v>2.4785907327322571E-2</v>
      </c>
    </row>
    <row r="52" spans="1:21">
      <c r="A52" s="3" t="s">
        <v>238</v>
      </c>
      <c r="C52" s="11">
        <v>0</v>
      </c>
      <c r="D52" s="11"/>
      <c r="E52" s="11">
        <v>0</v>
      </c>
      <c r="F52" s="11"/>
      <c r="G52" s="11">
        <v>0</v>
      </c>
      <c r="H52" s="11"/>
      <c r="I52" s="11">
        <f t="shared" si="0"/>
        <v>0</v>
      </c>
      <c r="K52" s="12">
        <f t="shared" si="1"/>
        <v>0</v>
      </c>
      <c r="M52" s="11">
        <v>0</v>
      </c>
      <c r="N52" s="11"/>
      <c r="O52" s="11">
        <v>0</v>
      </c>
      <c r="P52" s="11"/>
      <c r="Q52" s="11">
        <v>3203252307</v>
      </c>
      <c r="R52" s="11"/>
      <c r="S52" s="11">
        <f t="shared" si="2"/>
        <v>3203252307</v>
      </c>
      <c r="U52" s="12">
        <f t="shared" si="3"/>
        <v>2.6002500655468445E-2</v>
      </c>
    </row>
    <row r="53" spans="1:21">
      <c r="A53" s="3" t="s">
        <v>59</v>
      </c>
      <c r="C53" s="11">
        <v>0</v>
      </c>
      <c r="D53" s="11"/>
      <c r="E53" s="11">
        <v>-8105955547</v>
      </c>
      <c r="F53" s="11"/>
      <c r="G53" s="11">
        <v>0</v>
      </c>
      <c r="H53" s="11"/>
      <c r="I53" s="11">
        <f t="shared" si="0"/>
        <v>-8105955547</v>
      </c>
      <c r="K53" s="12">
        <f t="shared" si="1"/>
        <v>3.9145955301430953E-2</v>
      </c>
      <c r="M53" s="11">
        <v>9739359000</v>
      </c>
      <c r="N53" s="11"/>
      <c r="O53" s="11">
        <v>-25167981080</v>
      </c>
      <c r="P53" s="11"/>
      <c r="Q53" s="11">
        <v>-2174244114</v>
      </c>
      <c r="R53" s="11"/>
      <c r="S53" s="11">
        <f t="shared" si="2"/>
        <v>-17602866194</v>
      </c>
      <c r="U53" s="12">
        <f t="shared" si="3"/>
        <v>-0.14289181615427721</v>
      </c>
    </row>
    <row r="54" spans="1:21">
      <c r="A54" s="3" t="s">
        <v>21</v>
      </c>
      <c r="C54" s="11">
        <v>0</v>
      </c>
      <c r="D54" s="11"/>
      <c r="E54" s="11">
        <v>-44732250</v>
      </c>
      <c r="F54" s="11"/>
      <c r="G54" s="11">
        <v>0</v>
      </c>
      <c r="H54" s="11"/>
      <c r="I54" s="11">
        <f t="shared" si="0"/>
        <v>-44732250</v>
      </c>
      <c r="K54" s="12">
        <f t="shared" si="1"/>
        <v>2.1602470540077275E-4</v>
      </c>
      <c r="M54" s="11">
        <v>0</v>
      </c>
      <c r="N54" s="11"/>
      <c r="O54" s="11">
        <v>-360040952</v>
      </c>
      <c r="P54" s="11"/>
      <c r="Q54" s="11">
        <v>776158338</v>
      </c>
      <c r="R54" s="11"/>
      <c r="S54" s="11">
        <f t="shared" si="2"/>
        <v>416117386</v>
      </c>
      <c r="U54" s="12">
        <f t="shared" si="3"/>
        <v>3.3778458782568878E-3</v>
      </c>
    </row>
    <row r="55" spans="1:21">
      <c r="A55" s="3" t="s">
        <v>60</v>
      </c>
      <c r="C55" s="11">
        <v>0</v>
      </c>
      <c r="D55" s="11"/>
      <c r="E55" s="11">
        <v>-5743739549</v>
      </c>
      <c r="F55" s="11"/>
      <c r="G55" s="11">
        <v>0</v>
      </c>
      <c r="H55" s="11"/>
      <c r="I55" s="11">
        <f t="shared" si="0"/>
        <v>-5743739549</v>
      </c>
      <c r="K55" s="12">
        <f t="shared" si="1"/>
        <v>2.7738145163086862E-2</v>
      </c>
      <c r="M55" s="11">
        <v>7168541160</v>
      </c>
      <c r="N55" s="11"/>
      <c r="O55" s="11">
        <v>-7755928609</v>
      </c>
      <c r="P55" s="11"/>
      <c r="Q55" s="11">
        <v>0</v>
      </c>
      <c r="R55" s="11"/>
      <c r="S55" s="11">
        <f t="shared" si="2"/>
        <v>-587387449</v>
      </c>
      <c r="U55" s="12">
        <f t="shared" si="3"/>
        <v>-4.7681359642696534E-3</v>
      </c>
    </row>
    <row r="56" spans="1:21">
      <c r="A56" s="3" t="s">
        <v>40</v>
      </c>
      <c r="C56" s="11">
        <v>0</v>
      </c>
      <c r="D56" s="11"/>
      <c r="E56" s="11">
        <v>-2061551397</v>
      </c>
      <c r="F56" s="11"/>
      <c r="G56" s="11">
        <v>0</v>
      </c>
      <c r="H56" s="11"/>
      <c r="I56" s="11">
        <f t="shared" si="0"/>
        <v>-2061551397</v>
      </c>
      <c r="K56" s="12">
        <f t="shared" si="1"/>
        <v>9.9558156186079737E-3</v>
      </c>
      <c r="M56" s="11">
        <v>2262426600</v>
      </c>
      <c r="N56" s="11"/>
      <c r="O56" s="11">
        <v>-1815236165</v>
      </c>
      <c r="P56" s="11"/>
      <c r="Q56" s="11">
        <v>0</v>
      </c>
      <c r="R56" s="11"/>
      <c r="S56" s="11">
        <f t="shared" si="2"/>
        <v>447190435</v>
      </c>
      <c r="U56" s="12">
        <f t="shared" si="3"/>
        <v>3.6300823240792315E-3</v>
      </c>
    </row>
    <row r="57" spans="1:21">
      <c r="A57" s="3" t="s">
        <v>31</v>
      </c>
      <c r="C57" s="11">
        <v>0</v>
      </c>
      <c r="D57" s="11"/>
      <c r="E57" s="11">
        <v>-5918004506</v>
      </c>
      <c r="F57" s="11"/>
      <c r="G57" s="11">
        <v>0</v>
      </c>
      <c r="H57" s="11"/>
      <c r="I57" s="11">
        <f t="shared" si="0"/>
        <v>-5918004506</v>
      </c>
      <c r="K57" s="12">
        <f t="shared" si="1"/>
        <v>2.8579719999979783E-2</v>
      </c>
      <c r="M57" s="11">
        <v>7036085200</v>
      </c>
      <c r="N57" s="11"/>
      <c r="O57" s="11">
        <v>-11942192848</v>
      </c>
      <c r="P57" s="11"/>
      <c r="Q57" s="11">
        <v>0</v>
      </c>
      <c r="R57" s="11"/>
      <c r="S57" s="11">
        <f t="shared" si="2"/>
        <v>-4906107648</v>
      </c>
      <c r="U57" s="12">
        <f t="shared" si="3"/>
        <v>-3.9825482074621589E-2</v>
      </c>
    </row>
    <row r="58" spans="1:21">
      <c r="A58" s="3" t="s">
        <v>39</v>
      </c>
      <c r="C58" s="11">
        <v>0</v>
      </c>
      <c r="D58" s="11"/>
      <c r="E58" s="11">
        <v>622610493</v>
      </c>
      <c r="F58" s="11"/>
      <c r="G58" s="11">
        <v>0</v>
      </c>
      <c r="H58" s="11"/>
      <c r="I58" s="11">
        <f t="shared" si="0"/>
        <v>622610493</v>
      </c>
      <c r="K58" s="12">
        <f t="shared" si="1"/>
        <v>-3.0067624215136704E-3</v>
      </c>
      <c r="M58" s="11">
        <v>3864707690</v>
      </c>
      <c r="N58" s="11"/>
      <c r="O58" s="11">
        <v>-1864180019</v>
      </c>
      <c r="P58" s="11"/>
      <c r="Q58" s="11">
        <v>0</v>
      </c>
      <c r="R58" s="11"/>
      <c r="S58" s="11">
        <f t="shared" si="2"/>
        <v>2000527671</v>
      </c>
      <c r="U58" s="12">
        <f t="shared" si="3"/>
        <v>1.6239345855705727E-2</v>
      </c>
    </row>
    <row r="59" spans="1:21">
      <c r="A59" s="3" t="s">
        <v>48</v>
      </c>
      <c r="C59" s="11">
        <v>0</v>
      </c>
      <c r="D59" s="11"/>
      <c r="E59" s="11">
        <v>-1919829758</v>
      </c>
      <c r="F59" s="11"/>
      <c r="G59" s="11">
        <v>0</v>
      </c>
      <c r="H59" s="11"/>
      <c r="I59" s="11">
        <f t="shared" si="0"/>
        <v>-1919829758</v>
      </c>
      <c r="K59" s="12">
        <f t="shared" si="1"/>
        <v>9.271401682043422E-3</v>
      </c>
      <c r="M59" s="11">
        <v>17027102400</v>
      </c>
      <c r="N59" s="11"/>
      <c r="O59" s="11">
        <v>-37477691130</v>
      </c>
      <c r="P59" s="11"/>
      <c r="Q59" s="11">
        <v>0</v>
      </c>
      <c r="R59" s="11"/>
      <c r="S59" s="11">
        <f t="shared" si="2"/>
        <v>-20450588730</v>
      </c>
      <c r="U59" s="12">
        <f t="shared" si="3"/>
        <v>-0.16600829278870183</v>
      </c>
    </row>
    <row r="60" spans="1:21">
      <c r="A60" s="3" t="s">
        <v>30</v>
      </c>
      <c r="C60" s="11">
        <v>0</v>
      </c>
      <c r="D60" s="11"/>
      <c r="E60" s="11">
        <v>-17626547280</v>
      </c>
      <c r="F60" s="11"/>
      <c r="G60" s="11">
        <v>0</v>
      </c>
      <c r="H60" s="11"/>
      <c r="I60" s="11">
        <f t="shared" si="0"/>
        <v>-17626547280</v>
      </c>
      <c r="K60" s="12">
        <f t="shared" si="1"/>
        <v>8.5123589432563582E-2</v>
      </c>
      <c r="M60" s="11">
        <v>39686023372</v>
      </c>
      <c r="N60" s="11"/>
      <c r="O60" s="11">
        <v>-48067660364</v>
      </c>
      <c r="P60" s="11"/>
      <c r="Q60" s="11">
        <v>0</v>
      </c>
      <c r="R60" s="11"/>
      <c r="S60" s="11">
        <f t="shared" si="2"/>
        <v>-8381636992</v>
      </c>
      <c r="U60" s="12">
        <f t="shared" si="3"/>
        <v>-6.8038200082494643E-2</v>
      </c>
    </row>
    <row r="61" spans="1:21">
      <c r="A61" s="3" t="s">
        <v>51</v>
      </c>
      <c r="C61" s="11">
        <v>0</v>
      </c>
      <c r="D61" s="11"/>
      <c r="E61" s="11">
        <v>-4373820000</v>
      </c>
      <c r="F61" s="11"/>
      <c r="G61" s="11">
        <v>0</v>
      </c>
      <c r="H61" s="11"/>
      <c r="I61" s="11">
        <f t="shared" si="0"/>
        <v>-4373820000</v>
      </c>
      <c r="K61" s="12">
        <f t="shared" si="1"/>
        <v>2.1122415639186667E-2</v>
      </c>
      <c r="M61" s="11">
        <v>0</v>
      </c>
      <c r="N61" s="11"/>
      <c r="O61" s="11">
        <v>7159932334</v>
      </c>
      <c r="P61" s="11"/>
      <c r="Q61" s="11">
        <v>0</v>
      </c>
      <c r="R61" s="11"/>
      <c r="S61" s="11">
        <f t="shared" si="2"/>
        <v>7159932334</v>
      </c>
      <c r="U61" s="12">
        <f t="shared" si="3"/>
        <v>5.8120974361307066E-2</v>
      </c>
    </row>
    <row r="62" spans="1:21">
      <c r="A62" s="3" t="s">
        <v>52</v>
      </c>
      <c r="C62" s="11">
        <v>0</v>
      </c>
      <c r="D62" s="11"/>
      <c r="E62" s="11">
        <v>-8381436686</v>
      </c>
      <c r="F62" s="11"/>
      <c r="G62" s="11">
        <v>0</v>
      </c>
      <c r="H62" s="11"/>
      <c r="I62" s="11">
        <f t="shared" si="0"/>
        <v>-8381436686</v>
      </c>
      <c r="K62" s="12">
        <f t="shared" si="1"/>
        <v>4.0476331750099293E-2</v>
      </c>
      <c r="M62" s="11">
        <v>0</v>
      </c>
      <c r="N62" s="11"/>
      <c r="O62" s="11">
        <v>-16301369864</v>
      </c>
      <c r="P62" s="11"/>
      <c r="Q62" s="11">
        <v>0</v>
      </c>
      <c r="R62" s="11"/>
      <c r="S62" s="11">
        <f t="shared" si="2"/>
        <v>-16301369864</v>
      </c>
      <c r="U62" s="12">
        <f t="shared" si="3"/>
        <v>-0.13232687904334148</v>
      </c>
    </row>
    <row r="63" spans="1:21">
      <c r="A63" s="3" t="s">
        <v>29</v>
      </c>
      <c r="C63" s="11">
        <v>0</v>
      </c>
      <c r="D63" s="11"/>
      <c r="E63" s="11">
        <v>-1285848304</v>
      </c>
      <c r="F63" s="11"/>
      <c r="G63" s="11">
        <v>0</v>
      </c>
      <c r="H63" s="11"/>
      <c r="I63" s="11">
        <f t="shared" si="0"/>
        <v>-1285848304</v>
      </c>
      <c r="K63" s="12">
        <f t="shared" si="1"/>
        <v>6.2097256691018956E-3</v>
      </c>
      <c r="M63" s="11">
        <v>0</v>
      </c>
      <c r="N63" s="11"/>
      <c r="O63" s="11">
        <v>3693407746</v>
      </c>
      <c r="P63" s="11"/>
      <c r="Q63" s="11">
        <v>0</v>
      </c>
      <c r="R63" s="11"/>
      <c r="S63" s="11">
        <f t="shared" si="2"/>
        <v>3693407746</v>
      </c>
      <c r="U63" s="12">
        <f t="shared" si="3"/>
        <v>2.998135274152703E-2</v>
      </c>
    </row>
    <row r="64" spans="1:21">
      <c r="A64" s="3" t="s">
        <v>46</v>
      </c>
      <c r="C64" s="11">
        <v>0</v>
      </c>
      <c r="D64" s="11"/>
      <c r="E64" s="11">
        <v>-3012218614</v>
      </c>
      <c r="F64" s="11"/>
      <c r="G64" s="11">
        <v>0</v>
      </c>
      <c r="H64" s="11"/>
      <c r="I64" s="11">
        <f t="shared" si="0"/>
        <v>-3012218614</v>
      </c>
      <c r="K64" s="12">
        <f t="shared" si="1"/>
        <v>1.4546856880484973E-2</v>
      </c>
      <c r="M64" s="11">
        <v>0</v>
      </c>
      <c r="N64" s="11"/>
      <c r="O64" s="11">
        <v>-3160130592</v>
      </c>
      <c r="P64" s="11"/>
      <c r="Q64" s="11">
        <v>0</v>
      </c>
      <c r="R64" s="11"/>
      <c r="S64" s="11">
        <f t="shared" si="2"/>
        <v>-3160130592</v>
      </c>
      <c r="U64" s="12">
        <f t="shared" si="3"/>
        <v>-2.5652458787051732E-2</v>
      </c>
    </row>
    <row r="65" spans="1:21">
      <c r="A65" s="3" t="s">
        <v>65</v>
      </c>
      <c r="C65" s="11">
        <v>0</v>
      </c>
      <c r="D65" s="11"/>
      <c r="E65" s="11">
        <v>-611552687</v>
      </c>
      <c r="F65" s="11"/>
      <c r="G65" s="11">
        <v>0</v>
      </c>
      <c r="H65" s="11"/>
      <c r="I65" s="11">
        <f t="shared" si="0"/>
        <v>-611552687</v>
      </c>
      <c r="K65" s="12">
        <f t="shared" si="1"/>
        <v>2.9533611442801554E-3</v>
      </c>
      <c r="M65" s="11">
        <v>0</v>
      </c>
      <c r="N65" s="11"/>
      <c r="O65" s="11">
        <v>-611552687</v>
      </c>
      <c r="P65" s="11"/>
      <c r="Q65" s="11">
        <v>0</v>
      </c>
      <c r="R65" s="11"/>
      <c r="S65" s="11">
        <f t="shared" si="2"/>
        <v>-611552687</v>
      </c>
      <c r="U65" s="12">
        <f t="shared" si="3"/>
        <v>-4.9642980385344307E-3</v>
      </c>
    </row>
    <row r="66" spans="1:21">
      <c r="A66" s="3" t="s">
        <v>26</v>
      </c>
      <c r="C66" s="11">
        <v>0</v>
      </c>
      <c r="D66" s="11"/>
      <c r="E66" s="11">
        <v>-4997252323</v>
      </c>
      <c r="F66" s="11"/>
      <c r="G66" s="11">
        <v>0</v>
      </c>
      <c r="H66" s="11"/>
      <c r="I66" s="11">
        <f t="shared" si="0"/>
        <v>-4997252323</v>
      </c>
      <c r="K66" s="12">
        <f t="shared" si="1"/>
        <v>2.4133146910548926E-2</v>
      </c>
      <c r="M66" s="11">
        <v>0</v>
      </c>
      <c r="N66" s="11"/>
      <c r="O66" s="11">
        <v>-203336948</v>
      </c>
      <c r="P66" s="11"/>
      <c r="Q66" s="11">
        <v>0</v>
      </c>
      <c r="R66" s="11"/>
      <c r="S66" s="11">
        <f t="shared" si="2"/>
        <v>-203336948</v>
      </c>
      <c r="U66" s="12">
        <f t="shared" si="3"/>
        <v>-1.6505940266075185E-3</v>
      </c>
    </row>
    <row r="67" spans="1:21">
      <c r="A67" s="3" t="s">
        <v>62</v>
      </c>
      <c r="C67" s="11">
        <v>0</v>
      </c>
      <c r="D67" s="11"/>
      <c r="E67" s="11">
        <v>-2363980165</v>
      </c>
      <c r="F67" s="11"/>
      <c r="G67" s="11">
        <v>0</v>
      </c>
      <c r="H67" s="11"/>
      <c r="I67" s="11">
        <f t="shared" si="0"/>
        <v>-2363980165</v>
      </c>
      <c r="K67" s="12">
        <f t="shared" si="1"/>
        <v>1.1416329800477175E-2</v>
      </c>
      <c r="M67" s="11">
        <v>0</v>
      </c>
      <c r="N67" s="11"/>
      <c r="O67" s="11">
        <v>-2363980165</v>
      </c>
      <c r="P67" s="11"/>
      <c r="Q67" s="11">
        <v>0</v>
      </c>
      <c r="R67" s="11"/>
      <c r="S67" s="11">
        <f t="shared" si="2"/>
        <v>-2363980165</v>
      </c>
      <c r="U67" s="12">
        <f t="shared" si="3"/>
        <v>-1.9189682828167836E-2</v>
      </c>
    </row>
    <row r="68" spans="1:21">
      <c r="A68" s="3" t="s">
        <v>45</v>
      </c>
      <c r="C68" s="11">
        <v>0</v>
      </c>
      <c r="D68" s="11"/>
      <c r="E68" s="11">
        <v>-2808645486</v>
      </c>
      <c r="F68" s="11"/>
      <c r="G68" s="11">
        <v>0</v>
      </c>
      <c r="H68" s="11"/>
      <c r="I68" s="11">
        <f t="shared" si="0"/>
        <v>-2808645486</v>
      </c>
      <c r="K68" s="12">
        <f t="shared" si="1"/>
        <v>1.3563744584463338E-2</v>
      </c>
      <c r="M68" s="11">
        <v>0</v>
      </c>
      <c r="N68" s="11"/>
      <c r="O68" s="11">
        <v>-575356686</v>
      </c>
      <c r="P68" s="11"/>
      <c r="Q68" s="11">
        <v>0</v>
      </c>
      <c r="R68" s="11"/>
      <c r="S68" s="11">
        <f t="shared" si="2"/>
        <v>-575356686</v>
      </c>
      <c r="U68" s="12">
        <f t="shared" si="3"/>
        <v>-4.6704758698369849E-3</v>
      </c>
    </row>
    <row r="69" spans="1:21">
      <c r="A69" s="3" t="s">
        <v>61</v>
      </c>
      <c r="C69" s="11">
        <v>0</v>
      </c>
      <c r="D69" s="11"/>
      <c r="E69" s="11">
        <v>-2153768392</v>
      </c>
      <c r="F69" s="11"/>
      <c r="G69" s="11">
        <v>0</v>
      </c>
      <c r="H69" s="11"/>
      <c r="I69" s="11">
        <f t="shared" si="0"/>
        <v>-2153768392</v>
      </c>
      <c r="K69" s="12">
        <f t="shared" si="1"/>
        <v>1.0401157607392788E-2</v>
      </c>
      <c r="M69" s="11">
        <v>0</v>
      </c>
      <c r="N69" s="11"/>
      <c r="O69" s="11">
        <v>-2153768392</v>
      </c>
      <c r="P69" s="11"/>
      <c r="Q69" s="11">
        <v>0</v>
      </c>
      <c r="R69" s="11"/>
      <c r="S69" s="11">
        <f t="shared" si="2"/>
        <v>-2153768392</v>
      </c>
      <c r="U69" s="12">
        <f t="shared" si="3"/>
        <v>-1.7483282194888067E-2</v>
      </c>
    </row>
    <row r="70" spans="1:21">
      <c r="A70" s="3" t="s">
        <v>55</v>
      </c>
      <c r="C70" s="11">
        <v>0</v>
      </c>
      <c r="D70" s="11"/>
      <c r="E70" s="11">
        <v>-1102605946</v>
      </c>
      <c r="F70" s="11"/>
      <c r="G70" s="11">
        <v>0</v>
      </c>
      <c r="H70" s="11"/>
      <c r="I70" s="11">
        <f t="shared" ref="I70:I79" si="4">C70+E70+G70</f>
        <v>-1102605946</v>
      </c>
      <c r="K70" s="12">
        <f t="shared" si="1"/>
        <v>5.3247964199831296E-3</v>
      </c>
      <c r="M70" s="11">
        <v>0</v>
      </c>
      <c r="N70" s="11"/>
      <c r="O70" s="11">
        <v>2216346180</v>
      </c>
      <c r="P70" s="11"/>
      <c r="Q70" s="11">
        <v>0</v>
      </c>
      <c r="R70" s="11"/>
      <c r="S70" s="11">
        <f t="shared" ref="S70:S80" si="5">M70+O70+Q70</f>
        <v>2216346180</v>
      </c>
      <c r="U70" s="12">
        <f t="shared" si="3"/>
        <v>1.7991259343591564E-2</v>
      </c>
    </row>
    <row r="71" spans="1:21">
      <c r="A71" s="3" t="s">
        <v>63</v>
      </c>
      <c r="C71" s="11">
        <v>0</v>
      </c>
      <c r="D71" s="11"/>
      <c r="E71" s="11">
        <v>2086504437</v>
      </c>
      <c r="F71" s="11"/>
      <c r="G71" s="11">
        <v>0</v>
      </c>
      <c r="H71" s="11"/>
      <c r="I71" s="11">
        <f t="shared" si="4"/>
        <v>2086504437</v>
      </c>
      <c r="K71" s="12">
        <f t="shared" si="1"/>
        <v>-1.0076320916572052E-2</v>
      </c>
      <c r="M71" s="11">
        <v>0</v>
      </c>
      <c r="N71" s="11"/>
      <c r="O71" s="11">
        <v>2086504430</v>
      </c>
      <c r="P71" s="11"/>
      <c r="Q71" s="11">
        <v>0</v>
      </c>
      <c r="R71" s="11"/>
      <c r="S71" s="11">
        <f t="shared" si="5"/>
        <v>2086504430</v>
      </c>
      <c r="U71" s="12">
        <f t="shared" si="3"/>
        <v>1.6937264882367201E-2</v>
      </c>
    </row>
    <row r="72" spans="1:21">
      <c r="A72" s="3" t="s">
        <v>49</v>
      </c>
      <c r="C72" s="11">
        <v>0</v>
      </c>
      <c r="D72" s="11"/>
      <c r="E72" s="11">
        <v>-5545182045</v>
      </c>
      <c r="F72" s="11"/>
      <c r="G72" s="11">
        <v>0</v>
      </c>
      <c r="H72" s="11"/>
      <c r="I72" s="11">
        <f t="shared" si="4"/>
        <v>-5545182045</v>
      </c>
      <c r="K72" s="12">
        <f t="shared" si="1"/>
        <v>2.6779254736007681E-2</v>
      </c>
      <c r="M72" s="11">
        <v>0</v>
      </c>
      <c r="N72" s="11"/>
      <c r="O72" s="11">
        <v>5933686760</v>
      </c>
      <c r="P72" s="11"/>
      <c r="Q72" s="11">
        <v>0</v>
      </c>
      <c r="R72" s="11"/>
      <c r="S72" s="11">
        <f t="shared" si="5"/>
        <v>5933686760</v>
      </c>
      <c r="U72" s="12">
        <f t="shared" si="3"/>
        <v>4.8166887612654245E-2</v>
      </c>
    </row>
    <row r="73" spans="1:21">
      <c r="A73" s="3" t="s">
        <v>50</v>
      </c>
      <c r="C73" s="11">
        <v>0</v>
      </c>
      <c r="D73" s="11"/>
      <c r="E73" s="11">
        <v>5873602860</v>
      </c>
      <c r="F73" s="11"/>
      <c r="G73" s="11">
        <v>0</v>
      </c>
      <c r="H73" s="11"/>
      <c r="I73" s="11">
        <f t="shared" si="4"/>
        <v>5873602860</v>
      </c>
      <c r="K73" s="12">
        <f t="shared" ref="K73:K81" si="6">I73/$I$81</f>
        <v>-2.8365291874936679E-2</v>
      </c>
      <c r="M73" s="11">
        <v>0</v>
      </c>
      <c r="N73" s="11"/>
      <c r="O73" s="11">
        <v>32620977757</v>
      </c>
      <c r="P73" s="11"/>
      <c r="Q73" s="11">
        <v>0</v>
      </c>
      <c r="R73" s="11"/>
      <c r="S73" s="11">
        <f t="shared" si="5"/>
        <v>32620977757</v>
      </c>
      <c r="U73" s="12">
        <f t="shared" ref="U73:U77" si="7">S73/$S$81</f>
        <v>0.26480180585675422</v>
      </c>
    </row>
    <row r="74" spans="1:21">
      <c r="A74" s="3" t="s">
        <v>64</v>
      </c>
      <c r="C74" s="11">
        <v>0</v>
      </c>
      <c r="D74" s="11"/>
      <c r="E74" s="11">
        <v>-305178864</v>
      </c>
      <c r="F74" s="11"/>
      <c r="G74" s="11">
        <v>0</v>
      </c>
      <c r="H74" s="11"/>
      <c r="I74" s="11">
        <f t="shared" si="4"/>
        <v>-305178864</v>
      </c>
      <c r="K74" s="12">
        <f t="shared" si="6"/>
        <v>1.4737951744019692E-3</v>
      </c>
      <c r="M74" s="11">
        <v>0</v>
      </c>
      <c r="N74" s="11"/>
      <c r="O74" s="11">
        <v>-305178864</v>
      </c>
      <c r="P74" s="11"/>
      <c r="Q74" s="11">
        <v>0</v>
      </c>
      <c r="R74" s="11"/>
      <c r="S74" s="11">
        <f t="shared" si="5"/>
        <v>-305178864</v>
      </c>
      <c r="U74" s="12">
        <f t="shared" si="7"/>
        <v>-2.4772989607637283E-3</v>
      </c>
    </row>
    <row r="75" spans="1:21">
      <c r="A75" s="3" t="s">
        <v>53</v>
      </c>
      <c r="C75" s="11">
        <v>0</v>
      </c>
      <c r="D75" s="11"/>
      <c r="E75" s="11">
        <v>-13107129182</v>
      </c>
      <c r="F75" s="11"/>
      <c r="G75" s="11">
        <v>0</v>
      </c>
      <c r="H75" s="11"/>
      <c r="I75" s="11">
        <f t="shared" si="4"/>
        <v>-13107129182</v>
      </c>
      <c r="K75" s="12">
        <f t="shared" si="6"/>
        <v>6.3298039338316792E-2</v>
      </c>
      <c r="M75" s="11">
        <v>0</v>
      </c>
      <c r="N75" s="11"/>
      <c r="O75" s="11">
        <v>-8379205771</v>
      </c>
      <c r="P75" s="11"/>
      <c r="Q75" s="11">
        <v>0</v>
      </c>
      <c r="R75" s="11"/>
      <c r="S75" s="11">
        <f t="shared" si="5"/>
        <v>-8379205771</v>
      </c>
      <c r="U75" s="12">
        <f t="shared" si="7"/>
        <v>-6.8018464570088102E-2</v>
      </c>
    </row>
    <row r="76" spans="1:21">
      <c r="A76" s="3" t="s">
        <v>28</v>
      </c>
      <c r="C76" s="11">
        <v>0</v>
      </c>
      <c r="D76" s="11"/>
      <c r="E76" s="11">
        <v>-99940195</v>
      </c>
      <c r="F76" s="11"/>
      <c r="G76" s="11">
        <v>0</v>
      </c>
      <c r="H76" s="11"/>
      <c r="I76" s="11">
        <f t="shared" si="4"/>
        <v>-99940195</v>
      </c>
      <c r="K76" s="12">
        <f t="shared" si="6"/>
        <v>4.826395091364906E-4</v>
      </c>
      <c r="M76" s="11">
        <v>0</v>
      </c>
      <c r="N76" s="11"/>
      <c r="O76" s="11">
        <v>334769413</v>
      </c>
      <c r="P76" s="11"/>
      <c r="Q76" s="11">
        <v>0</v>
      </c>
      <c r="R76" s="11"/>
      <c r="S76" s="11">
        <f t="shared" si="5"/>
        <v>334769413</v>
      </c>
      <c r="U76" s="12">
        <f t="shared" si="7"/>
        <v>2.7175011665302724E-3</v>
      </c>
    </row>
    <row r="77" spans="1:21">
      <c r="A77" s="3" t="s">
        <v>44</v>
      </c>
      <c r="C77" s="11">
        <v>0</v>
      </c>
      <c r="D77" s="11"/>
      <c r="E77" s="11">
        <v>17837775800</v>
      </c>
      <c r="F77" s="11"/>
      <c r="G77" s="11">
        <v>0</v>
      </c>
      <c r="H77" s="11"/>
      <c r="I77" s="11">
        <f t="shared" si="4"/>
        <v>17837775800</v>
      </c>
      <c r="K77" s="12">
        <f t="shared" si="6"/>
        <v>-8.6143671784898665E-2</v>
      </c>
      <c r="M77" s="11">
        <v>0</v>
      </c>
      <c r="N77" s="11"/>
      <c r="O77" s="11">
        <v>46454210462</v>
      </c>
      <c r="P77" s="11"/>
      <c r="Q77" s="11">
        <v>0</v>
      </c>
      <c r="R77" s="11"/>
      <c r="S77" s="11">
        <f t="shared" si="5"/>
        <v>46454210462</v>
      </c>
      <c r="U77" s="12">
        <f t="shared" si="7"/>
        <v>0.37709350441979533</v>
      </c>
    </row>
    <row r="78" spans="1:21">
      <c r="A78" s="3" t="s">
        <v>284</v>
      </c>
      <c r="C78" s="11">
        <v>0</v>
      </c>
      <c r="D78" s="11"/>
      <c r="E78" s="11">
        <v>0</v>
      </c>
      <c r="F78" s="11"/>
      <c r="G78" s="11">
        <v>0</v>
      </c>
      <c r="H78" s="11"/>
      <c r="I78" s="11">
        <f t="shared" si="4"/>
        <v>0</v>
      </c>
      <c r="K78" s="12">
        <f t="shared" si="6"/>
        <v>0</v>
      </c>
      <c r="M78" s="11">
        <v>0</v>
      </c>
      <c r="N78" s="11"/>
      <c r="O78" s="11">
        <v>0</v>
      </c>
      <c r="P78" s="11"/>
      <c r="Q78" s="11">
        <v>279984765</v>
      </c>
      <c r="R78" s="11"/>
      <c r="S78" s="11">
        <f t="shared" si="5"/>
        <v>279984765</v>
      </c>
      <c r="U78" s="12">
        <f>S78/$S$81</f>
        <v>2.2727850751950397E-3</v>
      </c>
    </row>
    <row r="79" spans="1:21">
      <c r="A79" s="3" t="s">
        <v>285</v>
      </c>
      <c r="C79" s="11">
        <v>0</v>
      </c>
      <c r="D79" s="11"/>
      <c r="E79" s="11">
        <v>0</v>
      </c>
      <c r="F79" s="11"/>
      <c r="G79" s="11">
        <v>0</v>
      </c>
      <c r="H79" s="11"/>
      <c r="I79" s="11">
        <f t="shared" si="4"/>
        <v>0</v>
      </c>
      <c r="K79" s="12">
        <f t="shared" si="6"/>
        <v>0</v>
      </c>
      <c r="M79" s="11">
        <v>0</v>
      </c>
      <c r="N79" s="11"/>
      <c r="O79" s="11">
        <v>0</v>
      </c>
      <c r="P79" s="11"/>
      <c r="Q79" s="11">
        <v>435926708</v>
      </c>
      <c r="R79" s="11"/>
      <c r="S79" s="11">
        <f t="shared" si="5"/>
        <v>435926708</v>
      </c>
      <c r="U79" s="12">
        <f t="shared" ref="U79:U80" si="8">S79/$S$81</f>
        <v>3.5386486683348863E-3</v>
      </c>
    </row>
    <row r="80" spans="1:21" ht="24.75" thickBot="1">
      <c r="A80" s="3" t="s">
        <v>286</v>
      </c>
      <c r="C80" s="11">
        <v>0</v>
      </c>
      <c r="D80" s="11"/>
      <c r="E80" s="11">
        <v>0</v>
      </c>
      <c r="F80" s="11"/>
      <c r="G80" s="11">
        <v>0</v>
      </c>
      <c r="H80" s="11"/>
      <c r="I80" s="11">
        <f>C80+E80+G80</f>
        <v>0</v>
      </c>
      <c r="K80" s="12">
        <f t="shared" si="6"/>
        <v>0</v>
      </c>
      <c r="M80" s="11">
        <v>0</v>
      </c>
      <c r="N80" s="11"/>
      <c r="O80" s="11">
        <v>0</v>
      </c>
      <c r="P80" s="11"/>
      <c r="Q80" s="11">
        <v>262771235</v>
      </c>
      <c r="R80" s="11"/>
      <c r="S80" s="11">
        <f t="shared" si="5"/>
        <v>262771235</v>
      </c>
      <c r="U80" s="12">
        <f t="shared" si="8"/>
        <v>2.1330537077564504E-3</v>
      </c>
    </row>
    <row r="81" spans="1:21" ht="24.75" thickBot="1">
      <c r="A81" s="3" t="s">
        <v>68</v>
      </c>
      <c r="C81" s="21">
        <f>SUM(C8:C80)</f>
        <v>0</v>
      </c>
      <c r="D81" s="11"/>
      <c r="E81" s="21">
        <f>SUM(E8:E80)</f>
        <v>-213227299785</v>
      </c>
      <c r="F81" s="11"/>
      <c r="G81" s="21">
        <f>SUM(G8:G80)</f>
        <v>6157233808</v>
      </c>
      <c r="H81" s="11"/>
      <c r="I81" s="21">
        <f>SUM(I8:I80)</f>
        <v>-207070065977</v>
      </c>
      <c r="K81" s="24">
        <f t="shared" si="6"/>
        <v>1</v>
      </c>
      <c r="M81" s="23">
        <f>SUM(M8:M80)</f>
        <v>247447623536</v>
      </c>
      <c r="N81" s="11"/>
      <c r="O81" s="23">
        <f>SUM(O8:O80)</f>
        <v>-172264051128</v>
      </c>
      <c r="P81" s="11"/>
      <c r="Q81" s="23">
        <f>SUM(Q8:Q80)</f>
        <v>48006591086</v>
      </c>
      <c r="S81" s="5">
        <f>SUM(S8:S80)</f>
        <v>123190163494</v>
      </c>
      <c r="U81" s="25">
        <f>SUM(U8:U80)</f>
        <v>1.0000000000000002</v>
      </c>
    </row>
    <row r="82" spans="1:21" ht="24.75" thickTop="1">
      <c r="C82" s="22"/>
      <c r="E82" s="22"/>
      <c r="G82" s="22"/>
      <c r="M82" s="11"/>
      <c r="N82" s="11"/>
      <c r="O82" s="11"/>
      <c r="P82" s="11"/>
      <c r="Q82" s="11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2"/>
  <sheetViews>
    <sheetView rightToLeft="1" workbookViewId="0">
      <selection activeCell="G20" sqref="G20"/>
    </sheetView>
  </sheetViews>
  <sheetFormatPr defaultRowHeight="24"/>
  <cols>
    <col min="1" max="1" width="32" style="3" bestFit="1" customWidth="1"/>
    <col min="2" max="2" width="1" style="3" customWidth="1"/>
    <col min="3" max="3" width="20" style="3" customWidth="1"/>
    <col min="4" max="4" width="1" style="3" customWidth="1"/>
    <col min="5" max="5" width="21" style="3" customWidth="1"/>
    <col min="6" max="6" width="1" style="3" customWidth="1"/>
    <col min="7" max="7" width="21" style="3" customWidth="1"/>
    <col min="8" max="8" width="1" style="3" customWidth="1"/>
    <col min="9" max="9" width="21" style="3" customWidth="1"/>
    <col min="10" max="10" width="1" style="3" customWidth="1"/>
    <col min="11" max="11" width="21" style="3" customWidth="1"/>
    <col min="12" max="12" width="1" style="3" customWidth="1"/>
    <col min="13" max="13" width="21" style="3" customWidth="1"/>
    <col min="14" max="14" width="1" style="3" customWidth="1"/>
    <col min="15" max="15" width="21" style="3" customWidth="1"/>
    <col min="16" max="16" width="1" style="3" customWidth="1"/>
    <col min="17" max="17" width="21" style="3" customWidth="1"/>
    <col min="18" max="18" width="1" style="3" customWidth="1"/>
    <col min="19" max="19" width="9.140625" style="3" customWidth="1"/>
    <col min="20" max="16384" width="9.140625" style="3"/>
  </cols>
  <sheetData>
    <row r="2" spans="1:17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</row>
    <row r="3" spans="1:17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  <c r="H3" s="29" t="s">
        <v>169</v>
      </c>
      <c r="I3" s="29" t="s">
        <v>169</v>
      </c>
      <c r="J3" s="29" t="s">
        <v>169</v>
      </c>
      <c r="K3" s="29" t="s">
        <v>169</v>
      </c>
      <c r="L3" s="29" t="s">
        <v>169</v>
      </c>
      <c r="M3" s="29" t="s">
        <v>169</v>
      </c>
      <c r="N3" s="29" t="s">
        <v>169</v>
      </c>
      <c r="O3" s="29" t="s">
        <v>169</v>
      </c>
      <c r="P3" s="29" t="s">
        <v>169</v>
      </c>
      <c r="Q3" s="29" t="s">
        <v>169</v>
      </c>
    </row>
    <row r="4" spans="1:17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</row>
    <row r="6" spans="1:17" ht="24.75">
      <c r="A6" s="28" t="s">
        <v>173</v>
      </c>
      <c r="C6" s="28" t="s">
        <v>171</v>
      </c>
      <c r="D6" s="28" t="s">
        <v>171</v>
      </c>
      <c r="E6" s="28" t="s">
        <v>171</v>
      </c>
      <c r="F6" s="28" t="s">
        <v>171</v>
      </c>
      <c r="G6" s="28" t="s">
        <v>171</v>
      </c>
      <c r="H6" s="28" t="s">
        <v>171</v>
      </c>
      <c r="I6" s="28" t="s">
        <v>171</v>
      </c>
      <c r="K6" s="28" t="s">
        <v>172</v>
      </c>
      <c r="L6" s="28" t="s">
        <v>172</v>
      </c>
      <c r="M6" s="28" t="s">
        <v>172</v>
      </c>
      <c r="N6" s="28" t="s">
        <v>172</v>
      </c>
      <c r="O6" s="28" t="s">
        <v>172</v>
      </c>
      <c r="P6" s="28" t="s">
        <v>172</v>
      </c>
      <c r="Q6" s="28" t="s">
        <v>172</v>
      </c>
    </row>
    <row r="7" spans="1:17" ht="24.75">
      <c r="A7" s="28" t="s">
        <v>173</v>
      </c>
      <c r="C7" s="28" t="s">
        <v>268</v>
      </c>
      <c r="E7" s="28" t="s">
        <v>262</v>
      </c>
      <c r="G7" s="28" t="s">
        <v>263</v>
      </c>
      <c r="I7" s="28" t="s">
        <v>269</v>
      </c>
      <c r="K7" s="28" t="s">
        <v>268</v>
      </c>
      <c r="M7" s="28" t="s">
        <v>262</v>
      </c>
      <c r="O7" s="28" t="s">
        <v>263</v>
      </c>
      <c r="Q7" s="28" t="s">
        <v>269</v>
      </c>
    </row>
    <row r="8" spans="1:17">
      <c r="A8" s="3" t="s">
        <v>95</v>
      </c>
      <c r="C8" s="11">
        <v>0</v>
      </c>
      <c r="D8" s="11"/>
      <c r="E8" s="11">
        <v>-175656908</v>
      </c>
      <c r="F8" s="11"/>
      <c r="G8" s="11">
        <v>1362360432</v>
      </c>
      <c r="H8" s="11"/>
      <c r="I8" s="11">
        <f>C8+E8+G8</f>
        <v>1186703524</v>
      </c>
      <c r="J8" s="11"/>
      <c r="K8" s="11">
        <v>0</v>
      </c>
      <c r="L8" s="11"/>
      <c r="M8" s="11">
        <v>3465932593</v>
      </c>
      <c r="N8" s="11"/>
      <c r="O8" s="11">
        <v>1362360432</v>
      </c>
      <c r="P8" s="11"/>
      <c r="Q8" s="11">
        <f>K8+M8+O8</f>
        <v>4828293025</v>
      </c>
    </row>
    <row r="9" spans="1:17">
      <c r="A9" s="3" t="s">
        <v>126</v>
      </c>
      <c r="C9" s="11">
        <v>21369873</v>
      </c>
      <c r="D9" s="11"/>
      <c r="E9" s="11">
        <v>0</v>
      </c>
      <c r="F9" s="11"/>
      <c r="G9" s="11">
        <v>77799225</v>
      </c>
      <c r="H9" s="11"/>
      <c r="I9" s="11">
        <f t="shared" ref="I9:I50" si="0">C9+E9+G9</f>
        <v>99169098</v>
      </c>
      <c r="J9" s="11"/>
      <c r="K9" s="11">
        <v>1847428763</v>
      </c>
      <c r="L9" s="11"/>
      <c r="M9" s="11">
        <v>0</v>
      </c>
      <c r="N9" s="11"/>
      <c r="O9" s="11">
        <v>449996112</v>
      </c>
      <c r="P9" s="11"/>
      <c r="Q9" s="11">
        <f t="shared" ref="Q9:Q50" si="1">K9+M9+O9</f>
        <v>2297424875</v>
      </c>
    </row>
    <row r="10" spans="1:17">
      <c r="A10" s="3" t="s">
        <v>135</v>
      </c>
      <c r="C10" s="11">
        <v>17240200</v>
      </c>
      <c r="D10" s="11"/>
      <c r="E10" s="11">
        <v>0</v>
      </c>
      <c r="F10" s="11"/>
      <c r="G10" s="11">
        <v>193071606</v>
      </c>
      <c r="H10" s="11"/>
      <c r="I10" s="11">
        <f t="shared" si="0"/>
        <v>210311806</v>
      </c>
      <c r="J10" s="11"/>
      <c r="K10" s="11">
        <v>4216212594</v>
      </c>
      <c r="L10" s="11"/>
      <c r="M10" s="11">
        <v>0</v>
      </c>
      <c r="N10" s="11"/>
      <c r="O10" s="11">
        <v>2368901321</v>
      </c>
      <c r="P10" s="11"/>
      <c r="Q10" s="11">
        <f t="shared" si="1"/>
        <v>6585113915</v>
      </c>
    </row>
    <row r="11" spans="1:17">
      <c r="A11" s="3" t="s">
        <v>118</v>
      </c>
      <c r="C11" s="11">
        <v>0</v>
      </c>
      <c r="D11" s="11"/>
      <c r="E11" s="11">
        <v>-822872722</v>
      </c>
      <c r="F11" s="11"/>
      <c r="G11" s="11">
        <v>2318542026</v>
      </c>
      <c r="H11" s="11"/>
      <c r="I11" s="11">
        <f t="shared" si="0"/>
        <v>1495669304</v>
      </c>
      <c r="J11" s="11"/>
      <c r="K11" s="11">
        <v>0</v>
      </c>
      <c r="L11" s="11"/>
      <c r="M11" s="11">
        <v>7307174734</v>
      </c>
      <c r="N11" s="11"/>
      <c r="O11" s="11">
        <v>3948541440</v>
      </c>
      <c r="P11" s="11"/>
      <c r="Q11" s="11">
        <f t="shared" si="1"/>
        <v>11255716174</v>
      </c>
    </row>
    <row r="12" spans="1:17">
      <c r="A12" s="3" t="s">
        <v>129</v>
      </c>
      <c r="C12" s="11">
        <v>0</v>
      </c>
      <c r="D12" s="11"/>
      <c r="E12" s="11">
        <v>0</v>
      </c>
      <c r="F12" s="11"/>
      <c r="G12" s="11">
        <v>20288506932</v>
      </c>
      <c r="H12" s="11"/>
      <c r="I12" s="11">
        <f t="shared" si="0"/>
        <v>20288506932</v>
      </c>
      <c r="J12" s="11"/>
      <c r="K12" s="11">
        <v>0</v>
      </c>
      <c r="L12" s="11"/>
      <c r="M12" s="11">
        <v>0</v>
      </c>
      <c r="N12" s="11"/>
      <c r="O12" s="11">
        <v>20288506932</v>
      </c>
      <c r="P12" s="11"/>
      <c r="Q12" s="11">
        <f t="shared" si="1"/>
        <v>20288506932</v>
      </c>
    </row>
    <row r="13" spans="1:17">
      <c r="A13" s="3" t="s">
        <v>131</v>
      </c>
      <c r="C13" s="11">
        <v>7865800673</v>
      </c>
      <c r="D13" s="11"/>
      <c r="E13" s="11">
        <v>2022292716</v>
      </c>
      <c r="F13" s="11"/>
      <c r="G13" s="11">
        <v>-6589635332</v>
      </c>
      <c r="H13" s="11"/>
      <c r="I13" s="11">
        <f t="shared" si="0"/>
        <v>3298458057</v>
      </c>
      <c r="J13" s="11"/>
      <c r="K13" s="11">
        <v>33587583722</v>
      </c>
      <c r="L13" s="11"/>
      <c r="M13" s="11">
        <v>-5893476367</v>
      </c>
      <c r="N13" s="11"/>
      <c r="O13" s="11">
        <v>-6599939662</v>
      </c>
      <c r="P13" s="11"/>
      <c r="Q13" s="11">
        <f t="shared" si="1"/>
        <v>21094167693</v>
      </c>
    </row>
    <row r="14" spans="1:17">
      <c r="A14" s="3" t="s">
        <v>239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f t="shared" si="0"/>
        <v>0</v>
      </c>
      <c r="J14" s="11"/>
      <c r="K14" s="11">
        <v>0</v>
      </c>
      <c r="L14" s="11"/>
      <c r="M14" s="11">
        <v>0</v>
      </c>
      <c r="N14" s="11"/>
      <c r="O14" s="11">
        <v>5903261127</v>
      </c>
      <c r="P14" s="11"/>
      <c r="Q14" s="11">
        <f t="shared" si="1"/>
        <v>5903261127</v>
      </c>
    </row>
    <row r="15" spans="1:17">
      <c r="A15" s="3" t="s">
        <v>182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f t="shared" si="0"/>
        <v>0</v>
      </c>
      <c r="J15" s="11"/>
      <c r="K15" s="11">
        <v>5936294632</v>
      </c>
      <c r="L15" s="11"/>
      <c r="M15" s="11">
        <v>0</v>
      </c>
      <c r="N15" s="11"/>
      <c r="O15" s="11">
        <v>2246445688</v>
      </c>
      <c r="P15" s="11"/>
      <c r="Q15" s="11">
        <f t="shared" si="1"/>
        <v>8182740320</v>
      </c>
    </row>
    <row r="16" spans="1:17">
      <c r="A16" s="3" t="s">
        <v>240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f t="shared" si="0"/>
        <v>0</v>
      </c>
      <c r="J16" s="11"/>
      <c r="K16" s="11">
        <v>0</v>
      </c>
      <c r="L16" s="11"/>
      <c r="M16" s="11">
        <v>0</v>
      </c>
      <c r="N16" s="11"/>
      <c r="O16" s="11">
        <v>4799829908</v>
      </c>
      <c r="P16" s="11"/>
      <c r="Q16" s="11">
        <f t="shared" si="1"/>
        <v>4799829908</v>
      </c>
    </row>
    <row r="17" spans="1:17">
      <c r="A17" s="3" t="s">
        <v>180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0"/>
        <v>0</v>
      </c>
      <c r="J17" s="11"/>
      <c r="K17" s="11">
        <v>10912222716</v>
      </c>
      <c r="L17" s="11"/>
      <c r="M17" s="11">
        <v>0</v>
      </c>
      <c r="N17" s="11"/>
      <c r="O17" s="11">
        <v>4171424936</v>
      </c>
      <c r="P17" s="11"/>
      <c r="Q17" s="11">
        <f t="shared" si="1"/>
        <v>15083647652</v>
      </c>
    </row>
    <row r="18" spans="1:17">
      <c r="A18" s="3" t="s">
        <v>241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f t="shared" si="0"/>
        <v>0</v>
      </c>
      <c r="J18" s="11"/>
      <c r="K18" s="11">
        <v>0</v>
      </c>
      <c r="L18" s="11"/>
      <c r="M18" s="11">
        <v>0</v>
      </c>
      <c r="N18" s="11"/>
      <c r="O18" s="11">
        <v>13989081545</v>
      </c>
      <c r="P18" s="11"/>
      <c r="Q18" s="11">
        <f t="shared" si="1"/>
        <v>13989081545</v>
      </c>
    </row>
    <row r="19" spans="1:17">
      <c r="A19" s="3" t="s">
        <v>242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f t="shared" si="0"/>
        <v>0</v>
      </c>
      <c r="J19" s="11"/>
      <c r="K19" s="11">
        <v>0</v>
      </c>
      <c r="L19" s="11"/>
      <c r="M19" s="11">
        <v>0</v>
      </c>
      <c r="N19" s="11"/>
      <c r="O19" s="11">
        <v>18276370287</v>
      </c>
      <c r="P19" s="11"/>
      <c r="Q19" s="11">
        <f t="shared" si="1"/>
        <v>18276370287</v>
      </c>
    </row>
    <row r="20" spans="1:17">
      <c r="A20" s="3" t="s">
        <v>178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f t="shared" si="0"/>
        <v>0</v>
      </c>
      <c r="J20" s="11"/>
      <c r="K20" s="11">
        <v>685331507</v>
      </c>
      <c r="L20" s="11"/>
      <c r="M20" s="11">
        <v>0</v>
      </c>
      <c r="N20" s="11"/>
      <c r="O20" s="11">
        <v>225773220</v>
      </c>
      <c r="P20" s="11"/>
      <c r="Q20" s="11">
        <f t="shared" si="1"/>
        <v>911104727</v>
      </c>
    </row>
    <row r="21" spans="1:17">
      <c r="A21" s="3" t="s">
        <v>243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f t="shared" si="0"/>
        <v>0</v>
      </c>
      <c r="J21" s="11"/>
      <c r="K21" s="11">
        <v>0</v>
      </c>
      <c r="L21" s="11"/>
      <c r="M21" s="11">
        <v>0</v>
      </c>
      <c r="N21" s="11"/>
      <c r="O21" s="11">
        <v>2643555469</v>
      </c>
      <c r="P21" s="11"/>
      <c r="Q21" s="11">
        <f t="shared" si="1"/>
        <v>2643555469</v>
      </c>
    </row>
    <row r="22" spans="1:17">
      <c r="A22" s="3" t="s">
        <v>244</v>
      </c>
      <c r="C22" s="11">
        <v>0</v>
      </c>
      <c r="D22" s="11"/>
      <c r="E22" s="11">
        <v>0</v>
      </c>
      <c r="F22" s="11"/>
      <c r="G22" s="11">
        <v>0</v>
      </c>
      <c r="H22" s="11"/>
      <c r="I22" s="11">
        <f t="shared" si="0"/>
        <v>0</v>
      </c>
      <c r="J22" s="11"/>
      <c r="K22" s="11">
        <v>0</v>
      </c>
      <c r="L22" s="11"/>
      <c r="M22" s="11">
        <v>0</v>
      </c>
      <c r="N22" s="11"/>
      <c r="O22" s="11">
        <v>4931389410</v>
      </c>
      <c r="P22" s="11"/>
      <c r="Q22" s="11">
        <f t="shared" si="1"/>
        <v>4931389410</v>
      </c>
    </row>
    <row r="23" spans="1:17">
      <c r="A23" s="3" t="s">
        <v>245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f t="shared" si="0"/>
        <v>0</v>
      </c>
      <c r="J23" s="11"/>
      <c r="K23" s="11">
        <v>0</v>
      </c>
      <c r="L23" s="11"/>
      <c r="M23" s="11">
        <v>0</v>
      </c>
      <c r="N23" s="11"/>
      <c r="O23" s="11">
        <v>5014437183</v>
      </c>
      <c r="P23" s="11"/>
      <c r="Q23" s="11">
        <f t="shared" si="1"/>
        <v>5014437183</v>
      </c>
    </row>
    <row r="24" spans="1:17">
      <c r="A24" s="3" t="s">
        <v>246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f t="shared" si="0"/>
        <v>0</v>
      </c>
      <c r="J24" s="11"/>
      <c r="K24" s="11">
        <v>0</v>
      </c>
      <c r="L24" s="11"/>
      <c r="M24" s="11">
        <v>0</v>
      </c>
      <c r="N24" s="11"/>
      <c r="O24" s="11">
        <v>39699238099</v>
      </c>
      <c r="P24" s="11"/>
      <c r="Q24" s="11">
        <f t="shared" si="1"/>
        <v>39699238099</v>
      </c>
    </row>
    <row r="25" spans="1:17">
      <c r="A25" s="3" t="s">
        <v>247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f t="shared" si="0"/>
        <v>0</v>
      </c>
      <c r="J25" s="11"/>
      <c r="K25" s="11">
        <v>0</v>
      </c>
      <c r="L25" s="11"/>
      <c r="M25" s="11">
        <v>0</v>
      </c>
      <c r="N25" s="11"/>
      <c r="O25" s="11">
        <v>7649458282</v>
      </c>
      <c r="P25" s="11"/>
      <c r="Q25" s="11">
        <f t="shared" si="1"/>
        <v>7649458282</v>
      </c>
    </row>
    <row r="26" spans="1:17">
      <c r="A26" s="3" t="s">
        <v>248</v>
      </c>
      <c r="C26" s="11">
        <v>0</v>
      </c>
      <c r="D26" s="11"/>
      <c r="E26" s="11">
        <v>0</v>
      </c>
      <c r="F26" s="11"/>
      <c r="G26" s="11">
        <v>0</v>
      </c>
      <c r="H26" s="11"/>
      <c r="I26" s="11">
        <f t="shared" si="0"/>
        <v>0</v>
      </c>
      <c r="J26" s="11"/>
      <c r="K26" s="11">
        <v>0</v>
      </c>
      <c r="L26" s="11"/>
      <c r="M26" s="11">
        <v>0</v>
      </c>
      <c r="N26" s="11"/>
      <c r="O26" s="11">
        <v>14217588161</v>
      </c>
      <c r="P26" s="11"/>
      <c r="Q26" s="11">
        <f t="shared" si="1"/>
        <v>14217588161</v>
      </c>
    </row>
    <row r="27" spans="1:17">
      <c r="A27" s="3" t="s">
        <v>249</v>
      </c>
      <c r="C27" s="11">
        <v>0</v>
      </c>
      <c r="D27" s="11"/>
      <c r="E27" s="11">
        <v>0</v>
      </c>
      <c r="F27" s="11"/>
      <c r="G27" s="11">
        <v>0</v>
      </c>
      <c r="H27" s="11"/>
      <c r="I27" s="11">
        <f t="shared" si="0"/>
        <v>0</v>
      </c>
      <c r="J27" s="11"/>
      <c r="K27" s="11">
        <v>0</v>
      </c>
      <c r="L27" s="11"/>
      <c r="M27" s="11">
        <v>0</v>
      </c>
      <c r="N27" s="11"/>
      <c r="O27" s="11">
        <v>6793725842</v>
      </c>
      <c r="P27" s="11"/>
      <c r="Q27" s="11">
        <f t="shared" si="1"/>
        <v>6793725842</v>
      </c>
    </row>
    <row r="28" spans="1:17">
      <c r="A28" s="3" t="s">
        <v>250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f t="shared" si="0"/>
        <v>0</v>
      </c>
      <c r="J28" s="11"/>
      <c r="K28" s="11">
        <v>0</v>
      </c>
      <c r="L28" s="11"/>
      <c r="M28" s="11">
        <v>0</v>
      </c>
      <c r="N28" s="11"/>
      <c r="O28" s="11">
        <v>10065784277</v>
      </c>
      <c r="P28" s="11"/>
      <c r="Q28" s="11">
        <f t="shared" si="1"/>
        <v>10065784277</v>
      </c>
    </row>
    <row r="29" spans="1:17">
      <c r="A29" s="3" t="s">
        <v>251</v>
      </c>
      <c r="C29" s="11">
        <v>0</v>
      </c>
      <c r="D29" s="11"/>
      <c r="E29" s="11">
        <v>0</v>
      </c>
      <c r="F29" s="11"/>
      <c r="G29" s="11">
        <v>0</v>
      </c>
      <c r="H29" s="11"/>
      <c r="I29" s="11">
        <f t="shared" si="0"/>
        <v>0</v>
      </c>
      <c r="J29" s="11"/>
      <c r="K29" s="11">
        <v>0</v>
      </c>
      <c r="L29" s="11"/>
      <c r="M29" s="11">
        <v>0</v>
      </c>
      <c r="N29" s="11"/>
      <c r="O29" s="11">
        <v>41116450486</v>
      </c>
      <c r="P29" s="11"/>
      <c r="Q29" s="11">
        <f t="shared" si="1"/>
        <v>41116450486</v>
      </c>
    </row>
    <row r="30" spans="1:17">
      <c r="A30" s="3" t="s">
        <v>252</v>
      </c>
      <c r="C30" s="11">
        <v>0</v>
      </c>
      <c r="D30" s="11"/>
      <c r="E30" s="11">
        <v>0</v>
      </c>
      <c r="F30" s="11"/>
      <c r="G30" s="11">
        <v>0</v>
      </c>
      <c r="H30" s="11"/>
      <c r="I30" s="11">
        <f t="shared" si="0"/>
        <v>0</v>
      </c>
      <c r="J30" s="11"/>
      <c r="K30" s="11">
        <v>0</v>
      </c>
      <c r="L30" s="11"/>
      <c r="M30" s="11">
        <v>0</v>
      </c>
      <c r="N30" s="11"/>
      <c r="O30" s="11">
        <v>17663147017</v>
      </c>
      <c r="P30" s="11"/>
      <c r="Q30" s="11">
        <f t="shared" si="1"/>
        <v>17663147017</v>
      </c>
    </row>
    <row r="31" spans="1:17">
      <c r="A31" s="3" t="s">
        <v>253</v>
      </c>
      <c r="C31" s="11">
        <v>0</v>
      </c>
      <c r="D31" s="11"/>
      <c r="E31" s="11">
        <v>0</v>
      </c>
      <c r="F31" s="11"/>
      <c r="G31" s="11">
        <v>0</v>
      </c>
      <c r="H31" s="11"/>
      <c r="I31" s="11">
        <f t="shared" si="0"/>
        <v>0</v>
      </c>
      <c r="J31" s="11"/>
      <c r="K31" s="11">
        <v>0</v>
      </c>
      <c r="L31" s="11"/>
      <c r="M31" s="11">
        <v>0</v>
      </c>
      <c r="N31" s="11"/>
      <c r="O31" s="11">
        <v>5663227862</v>
      </c>
      <c r="P31" s="11"/>
      <c r="Q31" s="11">
        <f t="shared" si="1"/>
        <v>5663227862</v>
      </c>
    </row>
    <row r="32" spans="1:17">
      <c r="A32" s="3" t="s">
        <v>254</v>
      </c>
      <c r="C32" s="11">
        <v>0</v>
      </c>
      <c r="D32" s="11"/>
      <c r="E32" s="11">
        <v>0</v>
      </c>
      <c r="F32" s="11"/>
      <c r="G32" s="11">
        <v>0</v>
      </c>
      <c r="H32" s="11"/>
      <c r="I32" s="11">
        <f t="shared" si="0"/>
        <v>0</v>
      </c>
      <c r="J32" s="11"/>
      <c r="K32" s="11">
        <v>0</v>
      </c>
      <c r="L32" s="11"/>
      <c r="M32" s="11">
        <v>0</v>
      </c>
      <c r="N32" s="11"/>
      <c r="O32" s="11">
        <v>9430843850</v>
      </c>
      <c r="P32" s="11"/>
      <c r="Q32" s="11">
        <f t="shared" si="1"/>
        <v>9430843850</v>
      </c>
    </row>
    <row r="33" spans="1:17">
      <c r="A33" s="3" t="s">
        <v>255</v>
      </c>
      <c r="C33" s="11">
        <v>0</v>
      </c>
      <c r="D33" s="11"/>
      <c r="E33" s="11">
        <v>0</v>
      </c>
      <c r="F33" s="11"/>
      <c r="G33" s="11">
        <v>0</v>
      </c>
      <c r="H33" s="11"/>
      <c r="I33" s="11">
        <f t="shared" si="0"/>
        <v>0</v>
      </c>
      <c r="J33" s="11"/>
      <c r="K33" s="11">
        <v>0</v>
      </c>
      <c r="L33" s="11"/>
      <c r="M33" s="11">
        <v>0</v>
      </c>
      <c r="N33" s="11"/>
      <c r="O33" s="11">
        <v>8022111012</v>
      </c>
      <c r="P33" s="11"/>
      <c r="Q33" s="11">
        <f t="shared" si="1"/>
        <v>8022111012</v>
      </c>
    </row>
    <row r="34" spans="1:17">
      <c r="A34" s="3" t="s">
        <v>256</v>
      </c>
      <c r="C34" s="11">
        <v>0</v>
      </c>
      <c r="D34" s="11"/>
      <c r="E34" s="11">
        <v>0</v>
      </c>
      <c r="F34" s="11"/>
      <c r="G34" s="11">
        <v>0</v>
      </c>
      <c r="H34" s="11"/>
      <c r="I34" s="11">
        <f t="shared" si="0"/>
        <v>0</v>
      </c>
      <c r="J34" s="11"/>
      <c r="K34" s="11">
        <v>0</v>
      </c>
      <c r="L34" s="11"/>
      <c r="M34" s="11">
        <v>0</v>
      </c>
      <c r="N34" s="11"/>
      <c r="O34" s="11">
        <v>4420716733</v>
      </c>
      <c r="P34" s="11"/>
      <c r="Q34" s="11">
        <f t="shared" si="1"/>
        <v>4420716733</v>
      </c>
    </row>
    <row r="35" spans="1:17">
      <c r="A35" s="3" t="s">
        <v>257</v>
      </c>
      <c r="C35" s="11">
        <v>0</v>
      </c>
      <c r="D35" s="11"/>
      <c r="E35" s="11">
        <v>0</v>
      </c>
      <c r="F35" s="11"/>
      <c r="G35" s="11">
        <v>0</v>
      </c>
      <c r="H35" s="11"/>
      <c r="I35" s="11">
        <f t="shared" si="0"/>
        <v>0</v>
      </c>
      <c r="J35" s="11"/>
      <c r="K35" s="11">
        <v>0</v>
      </c>
      <c r="L35" s="11"/>
      <c r="M35" s="11">
        <v>0</v>
      </c>
      <c r="N35" s="11"/>
      <c r="O35" s="11">
        <v>7774629881</v>
      </c>
      <c r="P35" s="11"/>
      <c r="Q35" s="11">
        <f t="shared" si="1"/>
        <v>7774629881</v>
      </c>
    </row>
    <row r="36" spans="1:17">
      <c r="A36" s="3" t="s">
        <v>258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f t="shared" si="0"/>
        <v>0</v>
      </c>
      <c r="J36" s="11"/>
      <c r="K36" s="11">
        <v>0</v>
      </c>
      <c r="L36" s="11"/>
      <c r="M36" s="11">
        <v>0</v>
      </c>
      <c r="N36" s="11"/>
      <c r="O36" s="11">
        <v>40368321489</v>
      </c>
      <c r="P36" s="11"/>
      <c r="Q36" s="11">
        <f t="shared" si="1"/>
        <v>40368321489</v>
      </c>
    </row>
    <row r="37" spans="1:17">
      <c r="A37" s="3" t="s">
        <v>259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f t="shared" si="0"/>
        <v>0</v>
      </c>
      <c r="J37" s="11"/>
      <c r="K37" s="11">
        <v>0</v>
      </c>
      <c r="L37" s="11"/>
      <c r="M37" s="11">
        <v>0</v>
      </c>
      <c r="N37" s="11"/>
      <c r="O37" s="11">
        <v>12135868399</v>
      </c>
      <c r="P37" s="11"/>
      <c r="Q37" s="11">
        <f t="shared" si="1"/>
        <v>12135868399</v>
      </c>
    </row>
    <row r="38" spans="1:17">
      <c r="A38" s="3" t="s">
        <v>112</v>
      </c>
      <c r="C38" s="11">
        <v>0</v>
      </c>
      <c r="D38" s="11"/>
      <c r="E38" s="11">
        <v>503119833</v>
      </c>
      <c r="F38" s="11"/>
      <c r="G38" s="11">
        <v>0</v>
      </c>
      <c r="H38" s="11"/>
      <c r="I38" s="11">
        <f t="shared" si="0"/>
        <v>503119833</v>
      </c>
      <c r="J38" s="11"/>
      <c r="K38" s="11">
        <v>0</v>
      </c>
      <c r="L38" s="11"/>
      <c r="M38" s="11">
        <v>250772573</v>
      </c>
      <c r="N38" s="11"/>
      <c r="O38" s="11">
        <v>1242083108</v>
      </c>
      <c r="P38" s="11"/>
      <c r="Q38" s="11">
        <f t="shared" si="1"/>
        <v>1492855681</v>
      </c>
    </row>
    <row r="39" spans="1:17">
      <c r="A39" s="3" t="s">
        <v>260</v>
      </c>
      <c r="C39" s="11">
        <v>0</v>
      </c>
      <c r="D39" s="11"/>
      <c r="E39" s="11">
        <v>0</v>
      </c>
      <c r="F39" s="11"/>
      <c r="G39" s="11">
        <v>0</v>
      </c>
      <c r="H39" s="11"/>
      <c r="I39" s="11">
        <f t="shared" si="0"/>
        <v>0</v>
      </c>
      <c r="J39" s="11"/>
      <c r="K39" s="11">
        <v>0</v>
      </c>
      <c r="L39" s="11"/>
      <c r="M39" s="11">
        <v>0</v>
      </c>
      <c r="N39" s="11"/>
      <c r="O39" s="11">
        <v>3322642678</v>
      </c>
      <c r="P39" s="11"/>
      <c r="Q39" s="11">
        <f t="shared" si="1"/>
        <v>3322642678</v>
      </c>
    </row>
    <row r="40" spans="1:17">
      <c r="A40" s="3" t="s">
        <v>102</v>
      </c>
      <c r="C40" s="11">
        <v>0</v>
      </c>
      <c r="D40" s="11"/>
      <c r="E40" s="11">
        <v>121502773</v>
      </c>
      <c r="F40" s="11"/>
      <c r="G40" s="11">
        <v>0</v>
      </c>
      <c r="H40" s="11"/>
      <c r="I40" s="11">
        <f t="shared" si="0"/>
        <v>121502773</v>
      </c>
      <c r="J40" s="11"/>
      <c r="K40" s="11">
        <v>0</v>
      </c>
      <c r="L40" s="11"/>
      <c r="M40" s="11">
        <v>326411179</v>
      </c>
      <c r="N40" s="11"/>
      <c r="O40" s="11">
        <v>0</v>
      </c>
      <c r="P40" s="11"/>
      <c r="Q40" s="11">
        <f t="shared" si="1"/>
        <v>326411179</v>
      </c>
    </row>
    <row r="41" spans="1:17">
      <c r="A41" s="3" t="s">
        <v>115</v>
      </c>
      <c r="C41" s="11">
        <v>0</v>
      </c>
      <c r="D41" s="11"/>
      <c r="E41" s="11">
        <v>799448034</v>
      </c>
      <c r="F41" s="11"/>
      <c r="G41" s="11">
        <v>0</v>
      </c>
      <c r="H41" s="11"/>
      <c r="I41" s="11">
        <f t="shared" si="0"/>
        <v>799448034</v>
      </c>
      <c r="J41" s="11"/>
      <c r="K41" s="11">
        <v>0</v>
      </c>
      <c r="L41" s="11"/>
      <c r="M41" s="11">
        <v>2139518666</v>
      </c>
      <c r="N41" s="11"/>
      <c r="O41" s="11">
        <v>0</v>
      </c>
      <c r="P41" s="11"/>
      <c r="Q41" s="11">
        <f t="shared" si="1"/>
        <v>2139518666</v>
      </c>
    </row>
    <row r="42" spans="1:17">
      <c r="A42" s="3" t="s">
        <v>99</v>
      </c>
      <c r="C42" s="11">
        <v>0</v>
      </c>
      <c r="D42" s="11"/>
      <c r="E42" s="11">
        <v>39382860</v>
      </c>
      <c r="F42" s="11"/>
      <c r="G42" s="11">
        <v>0</v>
      </c>
      <c r="H42" s="11"/>
      <c r="I42" s="11">
        <f t="shared" si="0"/>
        <v>39382860</v>
      </c>
      <c r="J42" s="11"/>
      <c r="K42" s="11">
        <v>0</v>
      </c>
      <c r="L42" s="11"/>
      <c r="M42" s="11">
        <v>151173729</v>
      </c>
      <c r="N42" s="11"/>
      <c r="O42" s="11">
        <v>0</v>
      </c>
      <c r="P42" s="11"/>
      <c r="Q42" s="11">
        <f t="shared" si="1"/>
        <v>151173729</v>
      </c>
    </row>
    <row r="43" spans="1:17">
      <c r="A43" s="3" t="s">
        <v>110</v>
      </c>
      <c r="C43" s="11">
        <v>0</v>
      </c>
      <c r="D43" s="11"/>
      <c r="E43" s="11">
        <v>17013916</v>
      </c>
      <c r="F43" s="11"/>
      <c r="G43" s="11">
        <v>0</v>
      </c>
      <c r="H43" s="11"/>
      <c r="I43" s="11">
        <f t="shared" si="0"/>
        <v>17013916</v>
      </c>
      <c r="J43" s="11"/>
      <c r="K43" s="11">
        <v>0</v>
      </c>
      <c r="L43" s="11"/>
      <c r="M43" s="11">
        <v>41431655</v>
      </c>
      <c r="N43" s="11"/>
      <c r="O43" s="11">
        <v>0</v>
      </c>
      <c r="P43" s="11"/>
      <c r="Q43" s="11">
        <f t="shared" si="1"/>
        <v>41431655</v>
      </c>
    </row>
    <row r="44" spans="1:17">
      <c r="A44" s="3" t="s">
        <v>78</v>
      </c>
      <c r="C44" s="11">
        <v>0</v>
      </c>
      <c r="D44" s="11"/>
      <c r="E44" s="11">
        <v>9457286</v>
      </c>
      <c r="F44" s="11"/>
      <c r="G44" s="11">
        <v>0</v>
      </c>
      <c r="H44" s="11"/>
      <c r="I44" s="11">
        <f t="shared" si="0"/>
        <v>9457286</v>
      </c>
      <c r="J44" s="11"/>
      <c r="K44" s="11">
        <v>0</v>
      </c>
      <c r="L44" s="11"/>
      <c r="M44" s="11">
        <v>22259252</v>
      </c>
      <c r="N44" s="11"/>
      <c r="O44" s="11">
        <v>0</v>
      </c>
      <c r="P44" s="11"/>
      <c r="Q44" s="11">
        <f t="shared" si="1"/>
        <v>22259252</v>
      </c>
    </row>
    <row r="45" spans="1:17">
      <c r="A45" s="3" t="s">
        <v>91</v>
      </c>
      <c r="C45" s="11">
        <v>0</v>
      </c>
      <c r="D45" s="11"/>
      <c r="E45" s="11">
        <v>66987857</v>
      </c>
      <c r="F45" s="11"/>
      <c r="G45" s="11">
        <v>0</v>
      </c>
      <c r="H45" s="11"/>
      <c r="I45" s="11">
        <f t="shared" si="0"/>
        <v>66987857</v>
      </c>
      <c r="J45" s="11"/>
      <c r="K45" s="11">
        <v>0</v>
      </c>
      <c r="L45" s="11"/>
      <c r="M45" s="11">
        <v>180953930</v>
      </c>
      <c r="N45" s="11"/>
      <c r="O45" s="11">
        <v>0</v>
      </c>
      <c r="P45" s="11"/>
      <c r="Q45" s="11">
        <f t="shared" si="1"/>
        <v>180953930</v>
      </c>
    </row>
    <row r="46" spans="1:17">
      <c r="A46" s="3" t="s">
        <v>83</v>
      </c>
      <c r="C46" s="11">
        <v>0</v>
      </c>
      <c r="D46" s="11"/>
      <c r="E46" s="11">
        <v>189055727</v>
      </c>
      <c r="F46" s="11"/>
      <c r="G46" s="11">
        <v>0</v>
      </c>
      <c r="H46" s="11"/>
      <c r="I46" s="11">
        <f t="shared" si="0"/>
        <v>189055727</v>
      </c>
      <c r="J46" s="11"/>
      <c r="K46" s="11">
        <v>0</v>
      </c>
      <c r="L46" s="11"/>
      <c r="M46" s="11">
        <v>412867422</v>
      </c>
      <c r="N46" s="11"/>
      <c r="O46" s="11">
        <v>0</v>
      </c>
      <c r="P46" s="11"/>
      <c r="Q46" s="11">
        <f t="shared" si="1"/>
        <v>412867422</v>
      </c>
    </row>
    <row r="47" spans="1:17">
      <c r="A47" s="3" t="s">
        <v>87</v>
      </c>
      <c r="C47" s="11">
        <v>0</v>
      </c>
      <c r="D47" s="11"/>
      <c r="E47" s="11">
        <v>15757143</v>
      </c>
      <c r="F47" s="11"/>
      <c r="G47" s="11">
        <v>0</v>
      </c>
      <c r="H47" s="11"/>
      <c r="I47" s="11">
        <f>C47+E47+G47</f>
        <v>15757143</v>
      </c>
      <c r="J47" s="11"/>
      <c r="K47" s="11">
        <v>0</v>
      </c>
      <c r="L47" s="11"/>
      <c r="M47" s="11">
        <v>33954309</v>
      </c>
      <c r="N47" s="11"/>
      <c r="O47" s="11">
        <v>0</v>
      </c>
      <c r="P47" s="11"/>
      <c r="Q47" s="11">
        <f t="shared" si="1"/>
        <v>33954309</v>
      </c>
    </row>
    <row r="48" spans="1:17">
      <c r="A48" s="3" t="s">
        <v>106</v>
      </c>
      <c r="C48" s="11">
        <v>0</v>
      </c>
      <c r="D48" s="11"/>
      <c r="E48" s="11">
        <v>126407084</v>
      </c>
      <c r="F48" s="11"/>
      <c r="G48" s="11">
        <v>0</v>
      </c>
      <c r="H48" s="11"/>
      <c r="I48" s="11">
        <f t="shared" si="0"/>
        <v>126407084</v>
      </c>
      <c r="J48" s="11"/>
      <c r="K48" s="11">
        <v>0</v>
      </c>
      <c r="L48" s="11"/>
      <c r="M48" s="11">
        <v>181775804</v>
      </c>
      <c r="N48" s="11"/>
      <c r="O48" s="11">
        <v>0</v>
      </c>
      <c r="P48" s="11"/>
      <c r="Q48" s="11">
        <f t="shared" si="1"/>
        <v>181775804</v>
      </c>
    </row>
    <row r="49" spans="1:17">
      <c r="A49" s="3" t="s">
        <v>122</v>
      </c>
      <c r="C49" s="11">
        <v>0</v>
      </c>
      <c r="D49" s="11"/>
      <c r="E49" s="11">
        <v>79281626</v>
      </c>
      <c r="F49" s="11"/>
      <c r="G49" s="11">
        <v>0</v>
      </c>
      <c r="H49" s="11"/>
      <c r="I49" s="11">
        <f t="shared" si="0"/>
        <v>79281626</v>
      </c>
      <c r="J49" s="11"/>
      <c r="K49" s="11">
        <v>0</v>
      </c>
      <c r="L49" s="11"/>
      <c r="M49" s="11">
        <v>121447724</v>
      </c>
      <c r="N49" s="11"/>
      <c r="O49" s="11">
        <v>0</v>
      </c>
      <c r="P49" s="11"/>
      <c r="Q49" s="11">
        <f t="shared" si="1"/>
        <v>121447724</v>
      </c>
    </row>
    <row r="50" spans="1:17">
      <c r="A50" s="3" t="s">
        <v>50</v>
      </c>
      <c r="C50" s="11">
        <v>0</v>
      </c>
      <c r="D50" s="11"/>
      <c r="E50" s="11">
        <v>0</v>
      </c>
      <c r="F50" s="11"/>
      <c r="G50" s="11">
        <v>0</v>
      </c>
      <c r="H50" s="11"/>
      <c r="I50" s="11">
        <f t="shared" si="0"/>
        <v>0</v>
      </c>
      <c r="J50" s="11"/>
      <c r="K50" s="11">
        <v>30640000000</v>
      </c>
      <c r="L50" s="11"/>
      <c r="M50" s="11">
        <v>0</v>
      </c>
      <c r="N50" s="11"/>
      <c r="O50" s="11">
        <v>0</v>
      </c>
      <c r="P50" s="11"/>
      <c r="Q50" s="11">
        <f t="shared" si="1"/>
        <v>30640000000</v>
      </c>
    </row>
    <row r="51" spans="1:17">
      <c r="A51" s="3" t="s">
        <v>68</v>
      </c>
      <c r="C51" s="9">
        <f>SUM(C8:C50)</f>
        <v>7904410746</v>
      </c>
      <c r="D51" s="8"/>
      <c r="E51" s="9">
        <f>SUM(E8:E50)</f>
        <v>2991177225</v>
      </c>
      <c r="F51" s="8"/>
      <c r="G51" s="9">
        <f>SUM(G8:G50)</f>
        <v>17650644889</v>
      </c>
      <c r="H51" s="8"/>
      <c r="I51" s="9">
        <f>SUM(I8:I50)</f>
        <v>28546232860</v>
      </c>
      <c r="J51" s="8"/>
      <c r="K51" s="9">
        <f>SUM(K8:K50)</f>
        <v>87825073934</v>
      </c>
      <c r="L51" s="8"/>
      <c r="M51" s="9">
        <f>SUM(M8:M50)</f>
        <v>8742197203</v>
      </c>
      <c r="N51" s="8"/>
      <c r="O51" s="9">
        <f>SUM(O8:O50)</f>
        <v>313605772524</v>
      </c>
      <c r="P51" s="8"/>
      <c r="Q51" s="9">
        <f>SUM(Q8:Q50)</f>
        <v>410173043661</v>
      </c>
    </row>
    <row r="52" spans="1:17">
      <c r="C52" s="7"/>
      <c r="D52" s="8"/>
      <c r="E52" s="7"/>
      <c r="F52" s="8"/>
      <c r="G52" s="7"/>
      <c r="H52" s="8"/>
      <c r="I52" s="8"/>
      <c r="J52" s="8"/>
      <c r="K52" s="7"/>
      <c r="L52" s="8"/>
      <c r="M52" s="7"/>
      <c r="N52" s="8"/>
      <c r="O52" s="7"/>
      <c r="P52" s="8"/>
      <c r="Q52" s="8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2024-02-28T09:33:33Z</dcterms:modified>
</cp:coreProperties>
</file>